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37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<sst xmlns="http://schemas.openxmlformats.org/spreadsheetml/2006/main" count="56" uniqueCount="36">
  <si>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</si>
  <si>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</si>
  <si>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</si>
  <si>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</si>
  <si>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</si>
  <si>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</si>
  <si>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</si>
  <si>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</si>
  <si>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</si>
  <si>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</si>
  <si>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</si>
  <si>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</si>
  <si>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</si>
  <si>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</si>
  <si>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</si>
  <si>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</si>
  <si>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</si>
  <si>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</si>
  <si>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</si>
  <si>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</si>
  <si>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</si>
  <si>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</si>
  <si>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</si>
  <si>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</si>
  <si>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</si>
  <si>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</si>
  <si>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</si>
  <si>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</si>
  <si>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</si>
  <si>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</si>
  <si>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</si>
  <si>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</si>
  <si>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</si>
  <si>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1999 - 3. maj 2021</t>
  </si>
  <si>
    <t>3. maj 2021                  =</t>
  </si>
  <si>
    <t xml:space="preserve">Skemaet viser, hvor meget dieselolieprisen indvirker på transportomkostningen pr. 3. maj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</si>
</sst>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8.63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16</v>
      </c>
      <c r="C28" s="20"/>
      <c r="D28" s="97">
        <v>8.63</v>
      </c>
      <c r="E28" s="61">
        <f>($H$19-$D28)/$D28</f>
        <v>0</v>
      </c>
      <c r="F28" s="22">
        <f aca="true" t="shared" si="0" ref="F28:K28">($H$19/$D28-1)*F$25</f>
        <v>0</v>
      </c>
      <c r="G28" s="29">
        <f t="shared" si="0"/>
        <v>0</v>
      </c>
      <c r="H28" s="29">
        <f t="shared" si="0"/>
        <v>0</v>
      </c>
      <c r="I28" s="29">
        <f t="shared" si="0"/>
        <v>0</v>
      </c>
      <c r="J28" s="29">
        <f t="shared" si="0"/>
        <v>0</v>
      </c>
      <c r="K28" s="23">
        <f t="shared" si="0"/>
        <v>0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13</v>
      </c>
      <c r="C30" s="20"/>
      <c r="D30" s="97">
        <v>8.63</v>
      </c>
      <c r="E30" s="61">
        <f>($H$19-$D30)/$D30</f>
        <v>0</v>
      </c>
      <c r="F30" s="22">
        <f aca="true" t="shared" si="1" ref="F30:K30">($H$19/$D30-1)*F$25</f>
        <v>0</v>
      </c>
      <c r="G30" s="29">
        <f t="shared" si="1"/>
        <v>0</v>
      </c>
      <c r="H30" s="29">
        <f t="shared" si="1"/>
        <v>0</v>
      </c>
      <c r="I30" s="29">
        <f t="shared" si="1"/>
        <v>0</v>
      </c>
      <c r="J30" s="29">
        <f t="shared" si="1"/>
        <v>0</v>
      </c>
      <c r="K30" s="23">
        <f t="shared" si="1"/>
        <v>0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12</v>
      </c>
      <c r="C32" s="20"/>
      <c r="D32" s="97">
        <v>8.71</v>
      </c>
      <c r="E32" s="61">
        <f>($H$19-$D32)/$D32</f>
        <v>-0.009184845005740535</v>
      </c>
      <c r="F32" s="22">
        <f aca="true" t="shared" si="2" ref="F32:K32">($H$19/$D32-1)*F$25</f>
        <v>-0.0009184845005740573</v>
      </c>
      <c r="G32" s="29">
        <f t="shared" si="2"/>
        <v>-0.0013777267508610857</v>
      </c>
      <c r="H32" s="29">
        <f t="shared" si="2"/>
        <v>-0.0018369690011481145</v>
      </c>
      <c r="I32" s="29">
        <f t="shared" si="2"/>
        <v>-0.002296211251435143</v>
      </c>
      <c r="J32" s="29">
        <f t="shared" si="2"/>
        <v>-0.0027554535017221713</v>
      </c>
      <c r="K32" s="23">
        <f t="shared" si="2"/>
        <v>-0.0032146957520091998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11</v>
      </c>
      <c r="C34" s="20"/>
      <c r="D34" s="97">
        <v>8.23</v>
      </c>
      <c r="E34" s="61">
        <f>($H$19-$D34)/$D34</f>
        <v>0.04860267314702313</v>
      </c>
      <c r="F34" s="22">
        <f aca="true" t="shared" si="3" ref="F34:K34">($H$19/$D34-1)*F$25</f>
        <v>0.004860267314702305</v>
      </c>
      <c r="G34" s="29">
        <f t="shared" si="3"/>
        <v>0.007290400972053457</v>
      </c>
      <c r="H34" s="29">
        <f t="shared" si="3"/>
        <v>0.00972053462940461</v>
      </c>
      <c r="I34" s="29">
        <f t="shared" si="3"/>
        <v>0.012150668286755761</v>
      </c>
      <c r="J34" s="29">
        <f t="shared" si="3"/>
        <v>0.014580801944106913</v>
      </c>
      <c r="K34" s="23">
        <f t="shared" si="3"/>
        <v>0.017010935601458065</v>
      </c>
      <c r="L34" s="9"/>
    </row>
    <row r="35" spans="2:12" ht="21" customHeight="1">
      <c r="B35" s="96"/>
      <c r="C35" s="20"/>
      <c r="D35" s="97"/>
      <c r="E35" s="61"/>
      <c r="F35" s="22"/>
      <c r="G35" s="29"/>
      <c r="H35" s="29"/>
      <c r="I35" s="29"/>
      <c r="J35" s="29"/>
      <c r="K35" s="23"/>
      <c r="L35" s="9"/>
    </row>
    <row r="36" spans="2:12" ht="21" customHeight="1">
      <c r="B36" s="96" t="s">
        <v>10</v>
      </c>
      <c r="C36" s="20"/>
      <c r="D36" s="97">
        <v>8.02</v>
      </c>
      <c r="E36" s="61">
        <f>($H$19-$D36)/$D36</f>
        <v>0.076059850374065</v>
      </c>
      <c r="F36" s="22">
        <f aca="true" t="shared" si="4" ref="F36:K36">($H$19/$D36-1)*F$25</f>
        <v>0.007605985037406504</v>
      </c>
      <c r="G36" s="29">
        <f t="shared" si="4"/>
        <v>0.011408977556109756</v>
      </c>
      <c r="H36" s="29">
        <f t="shared" si="4"/>
        <v>0.015211970074813008</v>
      </c>
      <c r="I36" s="29">
        <f t="shared" si="4"/>
        <v>0.01901496259351626</v>
      </c>
      <c r="J36" s="29">
        <f t="shared" si="4"/>
        <v>0.022817955112219512</v>
      </c>
      <c r="K36" s="23">
        <f t="shared" si="4"/>
        <v>0.026620947630922764</v>
      </c>
      <c r="L36" s="9"/>
    </row>
    <row r="37" spans="2:12" ht="21" customHeight="1">
      <c r="B37" s="99">
        <v>2021</v>
      </c>
      <c r="C37" s="43"/>
      <c r="D37" s="82"/>
      <c r="E37" s="98"/>
      <c r="F37" s="65"/>
      <c r="G37" s="66"/>
      <c r="H37" s="71"/>
      <c r="I37" s="66"/>
      <c r="J37" s="66"/>
      <c r="K37" s="68"/>
      <c r="L37" s="9"/>
    </row>
    <row r="38" spans="2:12" ht="21" customHeight="1">
      <c r="B38" s="96" t="s">
        <v>15</v>
      </c>
      <c r="C38" s="20"/>
      <c r="D38" s="97">
        <v>7.91</v>
      </c>
      <c r="E38" s="61">
        <f>($H$19-$D38)/$D38</f>
        <v>0.09102402022756013</v>
      </c>
      <c r="F38" s="22">
        <f aca="true" t="shared" si="5" ref="F38:K38">($H$19/$D38-1)*F$25</f>
        <v>0.009102402022756006</v>
      </c>
      <c r="G38" s="29">
        <f t="shared" si="5"/>
        <v>0.01365360303413401</v>
      </c>
      <c r="H38" s="29">
        <f t="shared" si="5"/>
        <v>0.018204804045512012</v>
      </c>
      <c r="I38" s="29">
        <f t="shared" si="5"/>
        <v>0.022756005056890016</v>
      </c>
      <c r="J38" s="29">
        <f t="shared" si="5"/>
        <v>0.02730720606826802</v>
      </c>
      <c r="K38" s="23">
        <f t="shared" si="5"/>
        <v>0.031858407079646024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22</v>
      </c>
      <c r="C40" s="20"/>
      <c r="D40" s="97">
        <v>7.43</v>
      </c>
      <c r="E40" s="61">
        <f>($H$19-$D40)/$D40</f>
        <v>0.1615074024226112</v>
      </c>
      <c r="F40" s="22">
        <f aca="true" t="shared" si="6" ref="F40:K40">($H$19/$D40-1)*F$25</f>
        <v>0.016150740242261107</v>
      </c>
      <c r="G40" s="29">
        <f t="shared" si="6"/>
        <v>0.024226110363391663</v>
      </c>
      <c r="H40" s="29">
        <f t="shared" si="6"/>
        <v>0.032301480484522214</v>
      </c>
      <c r="I40" s="29">
        <f t="shared" si="6"/>
        <v>0.04037685060565277</v>
      </c>
      <c r="J40" s="29">
        <f t="shared" si="6"/>
        <v>0.048452220726783325</v>
      </c>
      <c r="K40" s="23">
        <f t="shared" si="6"/>
        <v>0.056527590847913874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21</v>
      </c>
      <c r="C42" s="20"/>
      <c r="D42" s="97">
        <v>7.51</v>
      </c>
      <c r="E42" s="61">
        <f>($H$19-$D42)/$D42</f>
        <v>0.14913448735019988</v>
      </c>
      <c r="F42" s="22">
        <f aca="true" t="shared" si="7" ref="F42:K42">($H$19/$D42-1)*F$25</f>
        <v>0.014913448735019985</v>
      </c>
      <c r="G42" s="29">
        <f t="shared" si="7"/>
        <v>0.022370173102529978</v>
      </c>
      <c r="H42" s="29">
        <f t="shared" si="7"/>
        <v>0.02982689747003997</v>
      </c>
      <c r="I42" s="29">
        <f t="shared" si="7"/>
        <v>0.03728362183754996</v>
      </c>
      <c r="J42" s="29">
        <f t="shared" si="7"/>
        <v>0.044740346205059955</v>
      </c>
      <c r="K42" s="23">
        <f t="shared" si="7"/>
        <v>0.05219707057256995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20</v>
      </c>
      <c r="C44" s="20"/>
      <c r="D44" s="97">
        <v>7.67</v>
      </c>
      <c r="E44" s="61">
        <f>($H$19-$D44)/$D44</f>
        <v>0.12516297262059986</v>
      </c>
      <c r="F44" s="22">
        <f aca="true" t="shared" si="8" ref="F44:K44">($H$19/$D44-1)*F$25</f>
        <v>0.012516297262059984</v>
      </c>
      <c r="G44" s="29">
        <f t="shared" si="8"/>
        <v>0.018774445893089974</v>
      </c>
      <c r="H44" s="29">
        <f t="shared" si="8"/>
        <v>0.025032594524119968</v>
      </c>
      <c r="I44" s="29">
        <f t="shared" si="8"/>
        <v>0.03129074315514996</v>
      </c>
      <c r="J44" s="29">
        <f t="shared" si="8"/>
        <v>0.03754889178617995</v>
      </c>
      <c r="K44" s="23">
        <f t="shared" si="8"/>
        <v>0.04380704041720994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19</v>
      </c>
      <c r="C46" s="20"/>
      <c r="D46" s="97">
        <v>7.75</v>
      </c>
      <c r="E46" s="61">
        <f>($H$19-$D46)/$D46</f>
        <v>0.1135483870967743</v>
      </c>
      <c r="F46" s="22">
        <f aca="true" t="shared" si="9" ref="F46:K46">($H$19/$D46-1)*F$25</f>
        <v>0.01135483870967744</v>
      </c>
      <c r="G46" s="29">
        <f t="shared" si="9"/>
        <v>0.017032258064516158</v>
      </c>
      <c r="H46" s="29">
        <f t="shared" si="9"/>
        <v>0.02270967741935488</v>
      </c>
      <c r="I46" s="29">
        <f t="shared" si="9"/>
        <v>0.0283870967741936</v>
      </c>
      <c r="J46" s="29">
        <f t="shared" si="9"/>
        <v>0.034064516129032316</v>
      </c>
      <c r="K46" s="23">
        <f t="shared" si="9"/>
        <v>0.03974193548387103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18</v>
      </c>
      <c r="C48" s="20"/>
      <c r="D48" s="97">
        <v>7.67</v>
      </c>
      <c r="E48" s="61">
        <f>($H$19-$D48)/$D48</f>
        <v>0.12516297262059986</v>
      </c>
      <c r="F48" s="22">
        <f aca="true" t="shared" si="10" ref="F48:K48">($H$19/$D48-1)*F$25</f>
        <v>0.012516297262059984</v>
      </c>
      <c r="G48" s="29">
        <f t="shared" si="10"/>
        <v>0.018774445893089974</v>
      </c>
      <c r="H48" s="29">
        <f t="shared" si="10"/>
        <v>0.025032594524119968</v>
      </c>
      <c r="I48" s="29">
        <f t="shared" si="10"/>
        <v>0.03129074315514996</v>
      </c>
      <c r="J48" s="29">
        <f t="shared" si="10"/>
        <v>0.03754889178617995</v>
      </c>
      <c r="K48" s="23">
        <f t="shared" si="10"/>
        <v>0.04380704041720994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17</v>
      </c>
      <c r="C50" s="20"/>
      <c r="D50" s="97">
        <v>7.27</v>
      </c>
      <c r="E50" s="61">
        <f>($H$19-$D50)/$D50</f>
        <v>0.1870701513067402</v>
      </c>
      <c r="F50" s="22">
        <f aca="true" t="shared" si="11" ref="F50:K50">($H$19/$D50-1)*F$25</f>
        <v>0.01870701513067401</v>
      </c>
      <c r="G50" s="29">
        <f t="shared" si="11"/>
        <v>0.028060522696011014</v>
      </c>
      <c r="H50" s="29">
        <f t="shared" si="11"/>
        <v>0.03741403026134802</v>
      </c>
      <c r="I50" s="29">
        <f t="shared" si="11"/>
        <v>0.046767537826685024</v>
      </c>
      <c r="J50" s="29">
        <f t="shared" si="11"/>
        <v>0.05612104539202203</v>
      </c>
      <c r="K50" s="23">
        <f t="shared" si="11"/>
        <v>0.06547455295735903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-0.05579868708971551</v>
      </c>
      <c r="F52" s="22">
        <f aca="true" t="shared" si="12" ref="F52:K52">($H$19/$D52-1)*F$25</f>
        <v>-0.005579868708971547</v>
      </c>
      <c r="G52" s="29">
        <f t="shared" si="12"/>
        <v>-0.00836980306345732</v>
      </c>
      <c r="H52" s="29">
        <f t="shared" si="12"/>
        <v>-0.011159737417943094</v>
      </c>
      <c r="I52" s="29">
        <f t="shared" si="12"/>
        <v>-0.013949671772428868</v>
      </c>
      <c r="J52" s="29">
        <f t="shared" si="12"/>
        <v>-0.01673960612691464</v>
      </c>
      <c r="K52" s="23">
        <f t="shared" si="12"/>
        <v>-0.019529540481400414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0.033532934131736664</v>
      </c>
      <c r="F54" s="22">
        <f aca="true" t="shared" si="13" ref="F54:K54">($H$19/$D54-1)*F$25</f>
        <v>0.0033532934131736748</v>
      </c>
      <c r="G54" s="29">
        <f t="shared" si="13"/>
        <v>0.0050299401197605115</v>
      </c>
      <c r="H54" s="29">
        <f t="shared" si="13"/>
        <v>0.0067065868263473495</v>
      </c>
      <c r="I54" s="29">
        <f t="shared" si="13"/>
        <v>0.008383233532934187</v>
      </c>
      <c r="J54" s="29">
        <f t="shared" si="13"/>
        <v>0.010059880239521023</v>
      </c>
      <c r="K54" s="23">
        <f t="shared" si="13"/>
        <v>0.011736526946107861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0.02860548271752088</v>
      </c>
      <c r="F56" s="22">
        <f aca="true" t="shared" si="14" ref="F56:K56">($H$19/$D56-1)*F$25</f>
        <v>0.0028605482717520836</v>
      </c>
      <c r="G56" s="29">
        <f t="shared" si="14"/>
        <v>0.004290822407628125</v>
      </c>
      <c r="H56" s="29">
        <f t="shared" si="14"/>
        <v>0.005721096543504167</v>
      </c>
      <c r="I56" s="29">
        <f t="shared" si="14"/>
        <v>0.007151370679380209</v>
      </c>
      <c r="J56" s="29">
        <f t="shared" si="14"/>
        <v>0.00858164481525625</v>
      </c>
      <c r="K56" s="23">
        <f t="shared" si="14"/>
        <v>0.010011918951132293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0.046060606060606156</v>
      </c>
      <c r="F58" s="22">
        <f aca="true" t="shared" si="15" ref="F58:K58">($H$19/$D58-1)*F$25</f>
        <v>0.0046060606060606135</v>
      </c>
      <c r="G58" s="29">
        <f t="shared" si="15"/>
        <v>0.00690909090909092</v>
      </c>
      <c r="H58" s="29">
        <f t="shared" si="15"/>
        <v>0.009212121212121227</v>
      </c>
      <c r="I58" s="29">
        <f t="shared" si="15"/>
        <v>0.011515151515151534</v>
      </c>
      <c r="J58" s="29">
        <f t="shared" si="15"/>
        <v>0.01381818181818184</v>
      </c>
      <c r="K58" s="23">
        <f t="shared" si="15"/>
        <v>0.016121212121212147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0.190344827586207</v>
      </c>
      <c r="F60" s="22">
        <f aca="true" t="shared" si="16" ref="F60:K60">($H$19/$D60-1)*F$25</f>
        <v>0.0190344827586207</v>
      </c>
      <c r="G60" s="29">
        <f t="shared" si="16"/>
        <v>0.028551724137931042</v>
      </c>
      <c r="H60" s="29">
        <f t="shared" si="16"/>
        <v>0.0380689655172414</v>
      </c>
      <c r="I60" s="29">
        <f t="shared" si="16"/>
        <v>0.04758620689655174</v>
      </c>
      <c r="J60" s="29">
        <f t="shared" si="16"/>
        <v>0.057103448275862084</v>
      </c>
      <c r="K60" s="23">
        <f t="shared" si="16"/>
        <v>0.06662068965517243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0.09378960709759203</v>
      </c>
      <c r="F62" s="22">
        <f aca="true" t="shared" si="17" ref="F62:K62">($H$19/$D62-1)*F$25</f>
        <v>0.00937896070975921</v>
      </c>
      <c r="G62" s="29">
        <f t="shared" si="17"/>
        <v>0.014068441064638814</v>
      </c>
      <c r="H62" s="29">
        <f t="shared" si="17"/>
        <v>0.01875792141951842</v>
      </c>
      <c r="I62" s="29">
        <f t="shared" si="17"/>
        <v>0.023447401774398025</v>
      </c>
      <c r="J62" s="29">
        <f t="shared" si="17"/>
        <v>0.02813688212927763</v>
      </c>
      <c r="K62" s="23">
        <f t="shared" si="17"/>
        <v>0.03282636248415723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-0.07897545357523997</v>
      </c>
      <c r="F64" s="22">
        <f aca="true" t="shared" si="18" ref="F64:K64">($H$19/$D64-1)*F$25</f>
        <v>-0.007897545357523994</v>
      </c>
      <c r="G64" s="29">
        <f t="shared" si="18"/>
        <v>-0.011846318036285991</v>
      </c>
      <c r="H64" s="29">
        <f t="shared" si="18"/>
        <v>-0.015795090715047987</v>
      </c>
      <c r="I64" s="29">
        <f t="shared" si="18"/>
        <v>-0.019743863393809985</v>
      </c>
      <c r="J64" s="29">
        <f t="shared" si="18"/>
        <v>-0.023692636072571983</v>
      </c>
      <c r="K64" s="23">
        <f t="shared" si="18"/>
        <v>-0.027641408751333977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-0.07700534759358277</v>
      </c>
      <c r="F66" s="22">
        <f aca="true" t="shared" si="19" ref="F66:K66">($H$19/$D66-1)*F$25</f>
        <v>-0.00770053475935828</v>
      </c>
      <c r="G66" s="29">
        <f t="shared" si="19"/>
        <v>-0.01155080213903742</v>
      </c>
      <c r="H66" s="29">
        <f t="shared" si="19"/>
        <v>-0.01540106951871656</v>
      </c>
      <c r="I66" s="29">
        <f t="shared" si="19"/>
        <v>-0.0192513368983957</v>
      </c>
      <c r="J66" s="29">
        <f t="shared" si="19"/>
        <v>-0.02310160427807484</v>
      </c>
      <c r="K66" s="23">
        <f t="shared" si="19"/>
        <v>-0.02695187165775398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-0.07601713062098492</v>
      </c>
      <c r="F68" s="22">
        <f aca="true" t="shared" si="20" ref="F68:K68">($H$19/$D68-1)*F$25</f>
        <v>-0.0076017130620984925</v>
      </c>
      <c r="G68" s="29">
        <f t="shared" si="20"/>
        <v>-0.011402569593147737</v>
      </c>
      <c r="H68" s="29">
        <f t="shared" si="20"/>
        <v>-0.015203426124196985</v>
      </c>
      <c r="I68" s="29">
        <f t="shared" si="20"/>
        <v>-0.01900428265524623</v>
      </c>
      <c r="J68" s="29">
        <f t="shared" si="20"/>
        <v>-0.022805139186295474</v>
      </c>
      <c r="K68" s="23">
        <f t="shared" si="20"/>
        <v>-0.02660599571734472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0.015294117647058916</v>
      </c>
      <c r="F70" s="22">
        <f aca="true" t="shared" si="21" ref="F70:K70">($H$19/$D70-1)*F$25</f>
        <v>0.0015294117647058902</v>
      </c>
      <c r="G70" s="29">
        <f t="shared" si="21"/>
        <v>0.0022941176470588354</v>
      </c>
      <c r="H70" s="29">
        <f t="shared" si="21"/>
        <v>0.0030588235294117805</v>
      </c>
      <c r="I70" s="29">
        <f t="shared" si="21"/>
        <v>0.0038235294117647256</v>
      </c>
      <c r="J70" s="29">
        <f t="shared" si="21"/>
        <v>0.004588235294117671</v>
      </c>
      <c r="K70" s="23">
        <f t="shared" si="21"/>
        <v>0.005352941176470616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0.19363762102351317</v>
      </c>
      <c r="F72" s="22">
        <f aca="true" t="shared" si="22" ref="F72:K72">($H$19/$D72-1)*F$25</f>
        <v>0.019363762102351315</v>
      </c>
      <c r="G72" s="29">
        <f t="shared" si="22"/>
        <v>0.029045643153526965</v>
      </c>
      <c r="H72" s="29">
        <f t="shared" si="22"/>
        <v>0.03872752420470263</v>
      </c>
      <c r="I72" s="29">
        <f t="shared" si="22"/>
        <v>0.04840940525587828</v>
      </c>
      <c r="J72" s="29">
        <f t="shared" si="22"/>
        <v>0.05809128630705393</v>
      </c>
      <c r="K72" s="23">
        <f t="shared" si="22"/>
        <v>0.06777316735822958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0.38745980707395516</v>
      </c>
      <c r="F74" s="22">
        <f aca="true" t="shared" si="23" ref="F74:K74">($H$19/$D74-1)*F$25</f>
        <v>0.03874598070739552</v>
      </c>
      <c r="G74" s="29">
        <f t="shared" si="23"/>
        <v>0.05811897106109328</v>
      </c>
      <c r="H74" s="29">
        <f t="shared" si="23"/>
        <v>0.07749196141479105</v>
      </c>
      <c r="I74" s="29">
        <f t="shared" si="23"/>
        <v>0.0968649517684888</v>
      </c>
      <c r="J74" s="29">
        <f t="shared" si="23"/>
        <v>0.11623794212218656</v>
      </c>
      <c r="K74" s="23">
        <f t="shared" si="23"/>
        <v>0.13561093247588432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0.1007653061224491</v>
      </c>
      <c r="F77" s="22">
        <f aca="true" t="shared" si="24" ref="F77:K77">($H$19/$D77-1)*F$25</f>
        <v>0.010076530612244916</v>
      </c>
      <c r="G77" s="29">
        <f t="shared" si="24"/>
        <v>0.015114795918367374</v>
      </c>
      <c r="H77" s="29">
        <f t="shared" si="24"/>
        <v>0.020153061224489833</v>
      </c>
      <c r="I77" s="29">
        <f t="shared" si="24"/>
        <v>0.02519132653061229</v>
      </c>
      <c r="J77" s="29">
        <f t="shared" si="24"/>
        <v>0.030229591836734748</v>
      </c>
      <c r="K77" s="23">
        <f t="shared" si="24"/>
        <v>0.035267857142857205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0.2880597014925374</v>
      </c>
      <c r="F80" s="22">
        <f aca="true" t="shared" si="25" ref="F80:K80">($H$19/$D80-1)*F$25</f>
        <v>0.02880597014925375</v>
      </c>
      <c r="G80" s="29">
        <f t="shared" si="25"/>
        <v>0.043208955223880616</v>
      </c>
      <c r="H80" s="29">
        <f t="shared" si="25"/>
        <v>0.0576119402985075</v>
      </c>
      <c r="I80" s="29">
        <f t="shared" si="25"/>
        <v>0.07201492537313436</v>
      </c>
      <c r="J80" s="29">
        <f t="shared" si="25"/>
        <v>0.08641791044776123</v>
      </c>
      <c r="K80" s="23">
        <f t="shared" si="25"/>
        <v>0.1008208955223881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0.2489146164978293</v>
      </c>
      <c r="F83" s="22">
        <f aca="true" t="shared" si="26" ref="F83:K83">($H$19/$D83-1)*F$25</f>
        <v>0.024891461649782932</v>
      </c>
      <c r="G83" s="29">
        <f t="shared" si="26"/>
        <v>0.037337192474674395</v>
      </c>
      <c r="H83" s="29">
        <f t="shared" si="26"/>
        <v>0.049782923299565865</v>
      </c>
      <c r="I83" s="29">
        <f t="shared" si="26"/>
        <v>0.06222865412445733</v>
      </c>
      <c r="J83" s="29">
        <f t="shared" si="26"/>
        <v>0.07467438494934879</v>
      </c>
      <c r="K83" s="23">
        <f t="shared" si="26"/>
        <v>0.08712011577424025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0.4170771756978655</v>
      </c>
      <c r="F86" s="22">
        <f aca="true" t="shared" si="27" ref="F86:K86">($H$19/$D86-1)*F$25</f>
        <v>0.04170771756978656</v>
      </c>
      <c r="G86" s="29">
        <f t="shared" si="27"/>
        <v>0.06256157635467982</v>
      </c>
      <c r="H86" s="29">
        <f t="shared" si="27"/>
        <v>0.08341543513957311</v>
      </c>
      <c r="I86" s="29">
        <f t="shared" si="27"/>
        <v>0.10426929392446638</v>
      </c>
      <c r="J86" s="29">
        <f t="shared" si="27"/>
        <v>0.12512315270935964</v>
      </c>
      <c r="K86" s="23">
        <f t="shared" si="27"/>
        <v>0.1459770114942529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0.5690909090909092</v>
      </c>
      <c r="F89" s="22">
        <f aca="true" t="shared" si="28" ref="F89:K89">($H$19/$D89-1)*F$25</f>
        <v>0.05690909090909094</v>
      </c>
      <c r="G89" s="29">
        <f t="shared" si="28"/>
        <v>0.08536363636363639</v>
      </c>
      <c r="H89" s="29">
        <f t="shared" si="28"/>
        <v>0.11381818181818187</v>
      </c>
      <c r="I89" s="29">
        <f t="shared" si="28"/>
        <v>0.14227272727272733</v>
      </c>
      <c r="J89" s="29">
        <f t="shared" si="28"/>
        <v>0.17072727272727278</v>
      </c>
      <c r="K89" s="23">
        <f t="shared" si="28"/>
        <v>0.19918181818181824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0.5034843205574914</v>
      </c>
      <c r="F92" s="22">
        <f aca="true" t="shared" si="29" ref="F92:K92">($H$19/$D92-1)*F$25</f>
        <v>0.050348432055749126</v>
      </c>
      <c r="G92" s="29">
        <f t="shared" si="29"/>
        <v>0.07552264808362369</v>
      </c>
      <c r="H92" s="29">
        <f t="shared" si="29"/>
        <v>0.10069686411149825</v>
      </c>
      <c r="I92" s="29">
        <f t="shared" si="29"/>
        <v>0.12587108013937282</v>
      </c>
      <c r="J92" s="29">
        <f t="shared" si="29"/>
        <v>0.15104529616724738</v>
      </c>
      <c r="K92" s="23">
        <f t="shared" si="29"/>
        <v>0.17621951219512194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0.6438095238095239</v>
      </c>
      <c r="F95" s="22">
        <f aca="true" t="shared" si="30" ref="F95:K95">($H$19/$D95-1)*F$25</f>
        <v>0.06438095238095241</v>
      </c>
      <c r="G95" s="29">
        <f t="shared" si="30"/>
        <v>0.0965714285714286</v>
      </c>
      <c r="H95" s="29">
        <f t="shared" si="30"/>
        <v>0.12876190476190483</v>
      </c>
      <c r="I95" s="29">
        <f t="shared" si="30"/>
        <v>0.160952380952381</v>
      </c>
      <c r="J95" s="29">
        <f t="shared" si="30"/>
        <v>0.1931428571428572</v>
      </c>
      <c r="K95" s="23">
        <f t="shared" si="30"/>
        <v>0.2253333333333334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0.5605786618444847</v>
      </c>
      <c r="F98" s="22">
        <f aca="true" t="shared" si="31" ref="F98:K98">($H$19/$D98-1)*F$25</f>
        <v>0.05605786618444848</v>
      </c>
      <c r="G98" s="29">
        <f t="shared" si="31"/>
        <v>0.08408679927667272</v>
      </c>
      <c r="H98" s="29">
        <f t="shared" si="31"/>
        <v>0.11211573236889696</v>
      </c>
      <c r="I98" s="29">
        <f t="shared" si="31"/>
        <v>0.1401446654611212</v>
      </c>
      <c r="J98" s="29">
        <f t="shared" si="31"/>
        <v>0.16817359855334543</v>
      </c>
      <c r="K98" s="23">
        <f t="shared" si="31"/>
        <v>0.19620253164556967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1.2591623036649215</v>
      </c>
      <c r="F101" s="22">
        <f aca="true" t="shared" si="32" ref="F101:K101">($H$19/$D101-1)*F$25</f>
        <v>0.12591623036649216</v>
      </c>
      <c r="G101" s="29">
        <f t="shared" si="32"/>
        <v>0.18887434554973823</v>
      </c>
      <c r="H101" s="29">
        <f t="shared" si="32"/>
        <v>0.2518324607329843</v>
      </c>
      <c r="I101" s="29">
        <f t="shared" si="32"/>
        <v>0.3147905759162304</v>
      </c>
      <c r="J101" s="29">
        <f t="shared" si="32"/>
        <v>0.37774869109947645</v>
      </c>
      <c r="K101" s="23">
        <f t="shared" si="32"/>
        <v>0.4407068062827225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3. maj 2021                  =</v>
      </c>
      <c r="I110" s="5"/>
      <c r="J110" s="109">
        <f>180.2/7.84*H19</f>
        <v>198.35790816326534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2021-05-04T07:41:05Z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