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<sst xmlns="http://schemas.openxmlformats.org/spreadsheetml/2006/main" count="56" uniqueCount="36">
  <si>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</si>
  <si>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</si>
  <si>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</si>
  <si>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</si>
  <si>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</si>
  <si>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</si>
  <si>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</si>
  <si>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</si>
  <si>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</si>
  <si>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</si>
  <si>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</si>
  <si>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</si>
  <si>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</si>
  <si>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</si>
  <si>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</si>
  <si>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</si>
  <si>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</si>
  <si>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</si>
  <si>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</si>
  <si>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</si>
  <si>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</si>
  <si>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</si>
  <si>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</si>
  <si>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</si>
  <si>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</si>
  <si>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</si>
  <si>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</si>
  <si>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</si>
  <si>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</si>
  <si>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</si>
  <si>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</si>
  <si>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</si>
  <si>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</si>
  <si>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1999 - 13. juli 2021</t>
  </si>
  <si>
    <t>13. juli 2021                  =</t>
  </si>
  <si>
    <t xml:space="preserve">Skemaet viser, hvor meget dieselolieprisen indvirker på transportomkostningen pr. 13. juli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</si>
</sst>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9.19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18</v>
      </c>
      <c r="C28" s="20"/>
      <c r="D28" s="97">
        <v>9.11</v>
      </c>
      <c r="E28" s="61">
        <f>($H$19-$D28)/$D28</f>
        <v>0.008781558726673994</v>
      </c>
      <c r="F28" s="22">
        <f aca="true" t="shared" si="0" ref="F28:K28">($H$19/$D28-1)*F$25</f>
        <v>0.0008781558726673966</v>
      </c>
      <c r="G28" s="29">
        <f t="shared" si="0"/>
        <v>0.0013172338090010947</v>
      </c>
      <c r="H28" s="29">
        <f t="shared" si="0"/>
        <v>0.0017563117453347932</v>
      </c>
      <c r="I28" s="29">
        <f t="shared" si="0"/>
        <v>0.0021953896816684915</v>
      </c>
      <c r="J28" s="29">
        <f t="shared" si="0"/>
        <v>0.0026344676180021895</v>
      </c>
      <c r="K28" s="23">
        <f t="shared" si="0"/>
        <v>0.003073545554335888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17</v>
      </c>
      <c r="C30" s="20"/>
      <c r="D30" s="97">
        <v>8.87</v>
      </c>
      <c r="E30" s="61">
        <f>($H$19-$D30)/$D30</f>
        <v>0.03607666290868098</v>
      </c>
      <c r="F30" s="22">
        <f aca="true" t="shared" si="1" ref="F30:K30">($H$19/$D30-1)*F$25</f>
        <v>0.003607666290868106</v>
      </c>
      <c r="G30" s="29">
        <f t="shared" si="1"/>
        <v>0.005411499436302159</v>
      </c>
      <c r="H30" s="29">
        <f t="shared" si="1"/>
        <v>0.007215332581736212</v>
      </c>
      <c r="I30" s="29">
        <f t="shared" si="1"/>
        <v>0.009019165727170264</v>
      </c>
      <c r="J30" s="29">
        <f t="shared" si="1"/>
        <v>0.010822998872604317</v>
      </c>
      <c r="K30" s="23">
        <f t="shared" si="1"/>
        <v>0.012626832018038369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16</v>
      </c>
      <c r="C32" s="20"/>
      <c r="D32" s="97">
        <v>8.63</v>
      </c>
      <c r="E32" s="61">
        <f>($H$19-$D32)/$D32</f>
        <v>0.06488991888760123</v>
      </c>
      <c r="F32" s="22">
        <f aca="true" t="shared" si="2" ref="F32:K32">($H$19/$D32-1)*F$25</f>
        <v>0.006488991888760132</v>
      </c>
      <c r="G32" s="29">
        <f t="shared" si="2"/>
        <v>0.009733487833140196</v>
      </c>
      <c r="H32" s="29">
        <f t="shared" si="2"/>
        <v>0.012977983777520264</v>
      </c>
      <c r="I32" s="29">
        <f t="shared" si="2"/>
        <v>0.01622247972190033</v>
      </c>
      <c r="J32" s="29">
        <f t="shared" si="2"/>
        <v>0.019466975666280393</v>
      </c>
      <c r="K32" s="23">
        <f t="shared" si="2"/>
        <v>0.02271147161066046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13</v>
      </c>
      <c r="C34" s="20"/>
      <c r="D34" s="97">
        <v>8.63</v>
      </c>
      <c r="E34" s="61">
        <f>($H$19-$D34)/$D34</f>
        <v>0.06488991888760123</v>
      </c>
      <c r="F34" s="22">
        <f aca="true" t="shared" si="3" ref="F34:K34">($H$19/$D34-1)*F$25</f>
        <v>0.006488991888760132</v>
      </c>
      <c r="G34" s="29">
        <f t="shared" si="3"/>
        <v>0.009733487833140196</v>
      </c>
      <c r="H34" s="29">
        <f t="shared" si="3"/>
        <v>0.012977983777520264</v>
      </c>
      <c r="I34" s="29">
        <f t="shared" si="3"/>
        <v>0.01622247972190033</v>
      </c>
      <c r="J34" s="29">
        <f t="shared" si="3"/>
        <v>0.019466975666280393</v>
      </c>
      <c r="K34" s="23">
        <f t="shared" si="3"/>
        <v>0.02271147161066046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12</v>
      </c>
      <c r="C36" s="20"/>
      <c r="D36" s="97">
        <v>8.71</v>
      </c>
      <c r="E36" s="61">
        <f>($H$19-$D36)/$D36</f>
        <v>0.05510907003444301</v>
      </c>
      <c r="F36" s="22">
        <f aca="true" t="shared" si="4" ref="F36:K36">($H$19/$D36-1)*F$25</f>
        <v>0.005510907003444299</v>
      </c>
      <c r="G36" s="29">
        <f t="shared" si="4"/>
        <v>0.008266360505166447</v>
      </c>
      <c r="H36" s="29">
        <f t="shared" si="4"/>
        <v>0.011021814006888599</v>
      </c>
      <c r="I36" s="29">
        <f t="shared" si="4"/>
        <v>0.013777267508610747</v>
      </c>
      <c r="J36" s="29">
        <f t="shared" si="4"/>
        <v>0.016532721010332894</v>
      </c>
      <c r="K36" s="23">
        <f t="shared" si="4"/>
        <v>0.019288174512055042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11</v>
      </c>
      <c r="C38" s="20"/>
      <c r="D38" s="97">
        <v>8.23</v>
      </c>
      <c r="E38" s="61">
        <f>($H$19-$D38)/$D38</f>
        <v>0.11664641555285529</v>
      </c>
      <c r="F38" s="22">
        <f aca="true" t="shared" si="5" ref="F38:K38">($H$19/$D38-1)*F$25</f>
        <v>0.011664641555285528</v>
      </c>
      <c r="G38" s="29">
        <f t="shared" si="5"/>
        <v>0.01749696233292829</v>
      </c>
      <c r="H38" s="29">
        <f t="shared" si="5"/>
        <v>0.023329283110571055</v>
      </c>
      <c r="I38" s="29">
        <f t="shared" si="5"/>
        <v>0.029161603888213816</v>
      </c>
      <c r="J38" s="29">
        <f t="shared" si="5"/>
        <v>0.03499392466585658</v>
      </c>
      <c r="K38" s="23">
        <f t="shared" si="5"/>
        <v>0.04082624544349934</v>
      </c>
      <c r="L38" s="9"/>
    </row>
    <row r="39" spans="2:12" ht="21" customHeight="1">
      <c r="B39" s="96"/>
      <c r="C39" s="20"/>
      <c r="D39" s="97"/>
      <c r="E39" s="61"/>
      <c r="F39" s="22"/>
      <c r="G39" s="29"/>
      <c r="H39" s="29"/>
      <c r="I39" s="29"/>
      <c r="J39" s="29"/>
      <c r="K39" s="23"/>
      <c r="L39" s="9"/>
    </row>
    <row r="40" spans="2:12" ht="21" customHeight="1">
      <c r="B40" s="96" t="s">
        <v>10</v>
      </c>
      <c r="C40" s="20"/>
      <c r="D40" s="97">
        <v>8.02</v>
      </c>
      <c r="E40" s="61">
        <f>($H$19-$D40)/$D40</f>
        <v>0.14588528678304238</v>
      </c>
      <c r="F40" s="22">
        <f aca="true" t="shared" si="6" ref="F40:K40">($H$19/$D40-1)*F$25</f>
        <v>0.014588528678304248</v>
      </c>
      <c r="G40" s="29">
        <f t="shared" si="6"/>
        <v>0.02188279301745637</v>
      </c>
      <c r="H40" s="29">
        <f t="shared" si="6"/>
        <v>0.029177057356608496</v>
      </c>
      <c r="I40" s="29">
        <f t="shared" si="6"/>
        <v>0.03647132169576062</v>
      </c>
      <c r="J40" s="29">
        <f t="shared" si="6"/>
        <v>0.04376558603491274</v>
      </c>
      <c r="K40" s="23">
        <f t="shared" si="6"/>
        <v>0.05105985037406486</v>
      </c>
      <c r="L40" s="9"/>
    </row>
    <row r="41" spans="2:12" ht="21" customHeight="1">
      <c r="B41" s="99">
        <v>2021</v>
      </c>
      <c r="C41" s="43"/>
      <c r="D41" s="82"/>
      <c r="E41" s="98"/>
      <c r="F41" s="65"/>
      <c r="G41" s="66"/>
      <c r="H41" s="71"/>
      <c r="I41" s="66"/>
      <c r="J41" s="66"/>
      <c r="K41" s="68"/>
      <c r="L41" s="9"/>
    </row>
    <row r="42" spans="2:12" ht="21" customHeight="1">
      <c r="B42" s="96" t="s">
        <v>15</v>
      </c>
      <c r="C42" s="20"/>
      <c r="D42" s="97">
        <v>7.91</v>
      </c>
      <c r="E42" s="61">
        <f>($H$19-$D42)/$D42</f>
        <v>0.1618204804045511</v>
      </c>
      <c r="F42" s="22">
        <f aca="true" t="shared" si="7" ref="F42:K42">($H$19/$D42-1)*F$25</f>
        <v>0.016182048040455112</v>
      </c>
      <c r="G42" s="29">
        <f t="shared" si="7"/>
        <v>0.024273072060682663</v>
      </c>
      <c r="H42" s="29">
        <f t="shared" si="7"/>
        <v>0.032364096080910225</v>
      </c>
      <c r="I42" s="29">
        <f t="shared" si="7"/>
        <v>0.040455120101137776</v>
      </c>
      <c r="J42" s="29">
        <f t="shared" si="7"/>
        <v>0.04854614412136533</v>
      </c>
      <c r="K42" s="23">
        <f t="shared" si="7"/>
        <v>0.056637168141592885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22</v>
      </c>
      <c r="C44" s="20"/>
      <c r="D44" s="97">
        <v>7.43</v>
      </c>
      <c r="E44" s="61">
        <f>($H$19-$D44)/$D44</f>
        <v>0.23687752355316283</v>
      </c>
      <c r="F44" s="22">
        <f aca="true" t="shared" si="8" ref="F44:K44">($H$19/$D44-1)*F$25</f>
        <v>0.023687752355316283</v>
      </c>
      <c r="G44" s="29">
        <f t="shared" si="8"/>
        <v>0.035531628532974424</v>
      </c>
      <c r="H44" s="29">
        <f t="shared" si="8"/>
        <v>0.047375504710632566</v>
      </c>
      <c r="I44" s="29">
        <f t="shared" si="8"/>
        <v>0.05921938088829071</v>
      </c>
      <c r="J44" s="29">
        <f t="shared" si="8"/>
        <v>0.07106325706594885</v>
      </c>
      <c r="K44" s="23">
        <f t="shared" si="8"/>
        <v>0.08290713324360699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21</v>
      </c>
      <c r="C46" s="20"/>
      <c r="D46" s="97">
        <v>7.51</v>
      </c>
      <c r="E46" s="61">
        <f>($H$19-$D46)/$D46</f>
        <v>0.22370173102529958</v>
      </c>
      <c r="F46" s="22">
        <f aca="true" t="shared" si="9" ref="F46:K46">($H$19/$D46-1)*F$25</f>
        <v>0.022370173102529957</v>
      </c>
      <c r="G46" s="29">
        <f t="shared" si="9"/>
        <v>0.03355525965379493</v>
      </c>
      <c r="H46" s="29">
        <f t="shared" si="9"/>
        <v>0.044740346205059914</v>
      </c>
      <c r="I46" s="29">
        <f t="shared" si="9"/>
        <v>0.05592543275632489</v>
      </c>
      <c r="J46" s="29">
        <f t="shared" si="9"/>
        <v>0.06711051930758986</v>
      </c>
      <c r="K46" s="23">
        <f t="shared" si="9"/>
        <v>0.07829560585885484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20</v>
      </c>
      <c r="C48" s="20"/>
      <c r="D48" s="97">
        <v>7.67</v>
      </c>
      <c r="E48" s="61">
        <f>($H$19-$D48)/$D48</f>
        <v>0.19817470664928286</v>
      </c>
      <c r="F48" s="22">
        <f aca="true" t="shared" si="10" ref="F48:K48">($H$19/$D48-1)*F$25</f>
        <v>0.019817470664928297</v>
      </c>
      <c r="G48" s="29">
        <f t="shared" si="10"/>
        <v>0.029726205997392438</v>
      </c>
      <c r="H48" s="29">
        <f t="shared" si="10"/>
        <v>0.03963494132985659</v>
      </c>
      <c r="I48" s="29">
        <f t="shared" si="10"/>
        <v>0.049543676662320735</v>
      </c>
      <c r="J48" s="29">
        <f t="shared" si="10"/>
        <v>0.059452411994784876</v>
      </c>
      <c r="K48" s="23">
        <f t="shared" si="10"/>
        <v>0.06936114732724902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19</v>
      </c>
      <c r="C50" s="20"/>
      <c r="D50" s="97">
        <v>7.75</v>
      </c>
      <c r="E50" s="61">
        <f>($H$19-$D50)/$D50</f>
        <v>0.18580645161290316</v>
      </c>
      <c r="F50" s="22">
        <f aca="true" t="shared" si="11" ref="F50:K50">($H$19/$D50-1)*F$25</f>
        <v>0.01858064516129032</v>
      </c>
      <c r="G50" s="29">
        <f t="shared" si="11"/>
        <v>0.027870967741935482</v>
      </c>
      <c r="H50" s="29">
        <f t="shared" si="11"/>
        <v>0.03716129032258064</v>
      </c>
      <c r="I50" s="29">
        <f t="shared" si="11"/>
        <v>0.0464516129032258</v>
      </c>
      <c r="J50" s="29">
        <f t="shared" si="11"/>
        <v>0.055741935483870964</v>
      </c>
      <c r="K50" s="23">
        <f t="shared" si="11"/>
        <v>0.06503225806451612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0.005470459518599445</v>
      </c>
      <c r="F52" s="22">
        <f aca="true" t="shared" si="12" ref="F52:K52">($H$19/$D52-1)*F$25</f>
        <v>0.000547045951859948</v>
      </c>
      <c r="G52" s="29">
        <f t="shared" si="12"/>
        <v>0.000820568927789922</v>
      </c>
      <c r="H52" s="29">
        <f t="shared" si="12"/>
        <v>0.001094091903719896</v>
      </c>
      <c r="I52" s="29">
        <f t="shared" si="12"/>
        <v>0.00136761487964987</v>
      </c>
      <c r="J52" s="29">
        <f t="shared" si="12"/>
        <v>0.001641137855579844</v>
      </c>
      <c r="K52" s="23">
        <f t="shared" si="12"/>
        <v>0.0019146608315098177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0.10059880239520957</v>
      </c>
      <c r="F54" s="22">
        <f aca="true" t="shared" si="13" ref="F54:K54">($H$19/$D54-1)*F$25</f>
        <v>0.010059880239520959</v>
      </c>
      <c r="G54" s="29">
        <f t="shared" si="13"/>
        <v>0.015089820359281435</v>
      </c>
      <c r="H54" s="29">
        <f t="shared" si="13"/>
        <v>0.020119760479041918</v>
      </c>
      <c r="I54" s="29">
        <f t="shared" si="13"/>
        <v>0.025149700598802394</v>
      </c>
      <c r="J54" s="29">
        <f t="shared" si="13"/>
        <v>0.03017964071856287</v>
      </c>
      <c r="K54" s="23">
        <f t="shared" si="13"/>
        <v>0.035209580838323346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0.09535160905840273</v>
      </c>
      <c r="F56" s="22">
        <f aca="true" t="shared" si="14" ref="F56:K56">($H$19/$D56-1)*F$25</f>
        <v>0.009535160905840279</v>
      </c>
      <c r="G56" s="29">
        <f t="shared" si="14"/>
        <v>0.014302741358760418</v>
      </c>
      <c r="H56" s="29">
        <f t="shared" si="14"/>
        <v>0.019070321811680557</v>
      </c>
      <c r="I56" s="29">
        <f t="shared" si="14"/>
        <v>0.023837902264600697</v>
      </c>
      <c r="J56" s="29">
        <f t="shared" si="14"/>
        <v>0.028605482717520836</v>
      </c>
      <c r="K56" s="23">
        <f t="shared" si="14"/>
        <v>0.033373063170440975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0.11393939393939388</v>
      </c>
      <c r="F58" s="22">
        <f aca="true" t="shared" si="15" ref="F58:K58">($H$19/$D58-1)*F$25</f>
        <v>0.01139393939393938</v>
      </c>
      <c r="G58" s="29">
        <f t="shared" si="15"/>
        <v>0.017090909090909066</v>
      </c>
      <c r="H58" s="29">
        <f t="shared" si="15"/>
        <v>0.02278787878787876</v>
      </c>
      <c r="I58" s="29">
        <f t="shared" si="15"/>
        <v>0.028484848484848446</v>
      </c>
      <c r="J58" s="29">
        <f t="shared" si="15"/>
        <v>0.03418181818181813</v>
      </c>
      <c r="K58" s="23">
        <f t="shared" si="15"/>
        <v>0.03987878787878782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0.26758620689655166</v>
      </c>
      <c r="F60" s="22">
        <f aca="true" t="shared" si="16" ref="F60:K60">($H$19/$D60-1)*F$25</f>
        <v>0.026758620689655156</v>
      </c>
      <c r="G60" s="29">
        <f t="shared" si="16"/>
        <v>0.04013793103448273</v>
      </c>
      <c r="H60" s="29">
        <f t="shared" si="16"/>
        <v>0.05351724137931031</v>
      </c>
      <c r="I60" s="29">
        <f t="shared" si="16"/>
        <v>0.06689655172413789</v>
      </c>
      <c r="J60" s="29">
        <f t="shared" si="16"/>
        <v>0.08027586206896546</v>
      </c>
      <c r="K60" s="23">
        <f t="shared" si="16"/>
        <v>0.09365517241379304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0.164765525982256</v>
      </c>
      <c r="F62" s="22">
        <f aca="true" t="shared" si="17" ref="F62:K62">($H$19/$D62-1)*F$25</f>
        <v>0.016476552598225603</v>
      </c>
      <c r="G62" s="29">
        <f t="shared" si="17"/>
        <v>0.024714828897338403</v>
      </c>
      <c r="H62" s="29">
        <f t="shared" si="17"/>
        <v>0.032953105196451206</v>
      </c>
      <c r="I62" s="29">
        <f t="shared" si="17"/>
        <v>0.041191381495564006</v>
      </c>
      <c r="J62" s="29">
        <f t="shared" si="17"/>
        <v>0.049429657794676805</v>
      </c>
      <c r="K62" s="23">
        <f t="shared" si="17"/>
        <v>0.057667934093789605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-0.019210245464247568</v>
      </c>
      <c r="F64" s="22">
        <f aca="true" t="shared" si="18" ref="F64:K64">($H$19/$D64-1)*F$25</f>
        <v>-0.0019210245464247545</v>
      </c>
      <c r="G64" s="29">
        <f t="shared" si="18"/>
        <v>-0.0028815368196371317</v>
      </c>
      <c r="H64" s="29">
        <f t="shared" si="18"/>
        <v>-0.003842049092849509</v>
      </c>
      <c r="I64" s="29">
        <f t="shared" si="18"/>
        <v>-0.004802561366061886</v>
      </c>
      <c r="J64" s="29">
        <f t="shared" si="18"/>
        <v>-0.005763073639274263</v>
      </c>
      <c r="K64" s="23">
        <f t="shared" si="18"/>
        <v>-0.00672358591248664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-0.017112299465240656</v>
      </c>
      <c r="F66" s="22">
        <f aca="true" t="shared" si="19" ref="F66:K66">($H$19/$D66-1)*F$25</f>
        <v>-0.0017112299465240621</v>
      </c>
      <c r="G66" s="29">
        <f t="shared" si="19"/>
        <v>-0.002566844919786093</v>
      </c>
      <c r="H66" s="29">
        <f t="shared" si="19"/>
        <v>-0.0034224598930481243</v>
      </c>
      <c r="I66" s="29">
        <f t="shared" si="19"/>
        <v>-0.004278074866310155</v>
      </c>
      <c r="J66" s="29">
        <f t="shared" si="19"/>
        <v>-0.005133689839572186</v>
      </c>
      <c r="K66" s="23">
        <f t="shared" si="19"/>
        <v>-0.0059893048128342175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-0.016059957173447575</v>
      </c>
      <c r="F68" s="22">
        <f aca="true" t="shared" si="20" ref="F68:K68">($H$19/$D68-1)*F$25</f>
        <v>-0.0016059957173447548</v>
      </c>
      <c r="G68" s="29">
        <f t="shared" si="20"/>
        <v>-0.002408993576017132</v>
      </c>
      <c r="H68" s="29">
        <f t="shared" si="20"/>
        <v>-0.0032119914346895096</v>
      </c>
      <c r="I68" s="29">
        <f t="shared" si="20"/>
        <v>-0.004014989293361887</v>
      </c>
      <c r="J68" s="29">
        <f t="shared" si="20"/>
        <v>-0.004817987152034264</v>
      </c>
      <c r="K68" s="23">
        <f t="shared" si="20"/>
        <v>-0.0056209850107066415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0.08117647058823524</v>
      </c>
      <c r="F70" s="22">
        <f aca="true" t="shared" si="21" ref="F70:K70">($H$19/$D70-1)*F$25</f>
        <v>0.00811764705882352</v>
      </c>
      <c r="G70" s="29">
        <f t="shared" si="21"/>
        <v>0.012176470588235276</v>
      </c>
      <c r="H70" s="29">
        <f t="shared" si="21"/>
        <v>0.01623529411764704</v>
      </c>
      <c r="I70" s="29">
        <f t="shared" si="21"/>
        <v>0.020294117647058796</v>
      </c>
      <c r="J70" s="29">
        <f t="shared" si="21"/>
        <v>0.024352941176470553</v>
      </c>
      <c r="K70" s="23">
        <f t="shared" si="21"/>
        <v>0.028411764705882313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0.27109266943291827</v>
      </c>
      <c r="F72" s="22">
        <f aca="true" t="shared" si="22" ref="F72:K72">($H$19/$D72-1)*F$25</f>
        <v>0.027109266943291833</v>
      </c>
      <c r="G72" s="29">
        <f t="shared" si="22"/>
        <v>0.04066390041493775</v>
      </c>
      <c r="H72" s="29">
        <f t="shared" si="22"/>
        <v>0.05421853388658367</v>
      </c>
      <c r="I72" s="29">
        <f t="shared" si="22"/>
        <v>0.06777316735822958</v>
      </c>
      <c r="J72" s="29">
        <f t="shared" si="22"/>
        <v>0.0813278008298755</v>
      </c>
      <c r="K72" s="23">
        <f t="shared" si="22"/>
        <v>0.0948824343015214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0.477491961414791</v>
      </c>
      <c r="F74" s="22">
        <f aca="true" t="shared" si="23" ref="F74:K74">($H$19/$D74-1)*F$25</f>
        <v>0.0477491961414791</v>
      </c>
      <c r="G74" s="29">
        <f t="shared" si="23"/>
        <v>0.07162379421221865</v>
      </c>
      <c r="H74" s="29">
        <f t="shared" si="23"/>
        <v>0.0954983922829582</v>
      </c>
      <c r="I74" s="29">
        <f t="shared" si="23"/>
        <v>0.11937299035369775</v>
      </c>
      <c r="J74" s="29">
        <f t="shared" si="23"/>
        <v>0.1432475884244373</v>
      </c>
      <c r="K74" s="23">
        <f t="shared" si="23"/>
        <v>0.16712218649517685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0.17219387755102036</v>
      </c>
      <c r="F77" s="22">
        <f aca="true" t="shared" si="24" ref="F77:K77">($H$19/$D77-1)*F$25</f>
        <v>0.017219387755102036</v>
      </c>
      <c r="G77" s="29">
        <f t="shared" si="24"/>
        <v>0.02582908163265305</v>
      </c>
      <c r="H77" s="29">
        <f t="shared" si="24"/>
        <v>0.03443877551020407</v>
      </c>
      <c r="I77" s="29">
        <f t="shared" si="24"/>
        <v>0.043048469387755084</v>
      </c>
      <c r="J77" s="29">
        <f t="shared" si="24"/>
        <v>0.0516581632653061</v>
      </c>
      <c r="K77" s="23">
        <f t="shared" si="24"/>
        <v>0.060267857142857116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0.371641791044776</v>
      </c>
      <c r="F80" s="22">
        <f aca="true" t="shared" si="25" ref="F80:K80">($H$19/$D80-1)*F$25</f>
        <v>0.037164179104477606</v>
      </c>
      <c r="G80" s="29">
        <f t="shared" si="25"/>
        <v>0.0557462686567164</v>
      </c>
      <c r="H80" s="29">
        <f t="shared" si="25"/>
        <v>0.07432835820895521</v>
      </c>
      <c r="I80" s="29">
        <f t="shared" si="25"/>
        <v>0.092910447761194</v>
      </c>
      <c r="J80" s="29">
        <f t="shared" si="25"/>
        <v>0.1114925373134328</v>
      </c>
      <c r="K80" s="23">
        <f t="shared" si="25"/>
        <v>0.1300746268656716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0.32995658465991307</v>
      </c>
      <c r="F83" s="22">
        <f aca="true" t="shared" si="26" ref="F83:K83">($H$19/$D83-1)*F$25</f>
        <v>0.032995658465991305</v>
      </c>
      <c r="G83" s="29">
        <f t="shared" si="26"/>
        <v>0.04949348769898696</v>
      </c>
      <c r="H83" s="29">
        <f t="shared" si="26"/>
        <v>0.06599131693198261</v>
      </c>
      <c r="I83" s="29">
        <f t="shared" si="26"/>
        <v>0.08248914616497827</v>
      </c>
      <c r="J83" s="29">
        <f t="shared" si="26"/>
        <v>0.09898697539797392</v>
      </c>
      <c r="K83" s="23">
        <f t="shared" si="26"/>
        <v>0.11548480463096956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0.509031198686371</v>
      </c>
      <c r="F86" s="22">
        <f aca="true" t="shared" si="27" ref="F86:K86">($H$19/$D86-1)*F$25</f>
        <v>0.05090311986863712</v>
      </c>
      <c r="G86" s="29">
        <f t="shared" si="27"/>
        <v>0.07635467980295567</v>
      </c>
      <c r="H86" s="29">
        <f t="shared" si="27"/>
        <v>0.10180623973727423</v>
      </c>
      <c r="I86" s="29">
        <f t="shared" si="27"/>
        <v>0.1272577996715928</v>
      </c>
      <c r="J86" s="29">
        <f t="shared" si="27"/>
        <v>0.15270935960591134</v>
      </c>
      <c r="K86" s="23">
        <f t="shared" si="27"/>
        <v>0.1781609195402299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0.6709090909090908</v>
      </c>
      <c r="F89" s="22">
        <f aca="true" t="shared" si="28" ref="F89:K89">($H$19/$D89-1)*F$25</f>
        <v>0.06709090909090909</v>
      </c>
      <c r="G89" s="29">
        <f t="shared" si="28"/>
        <v>0.10063636363636363</v>
      </c>
      <c r="H89" s="29">
        <f t="shared" si="28"/>
        <v>0.13418181818181818</v>
      </c>
      <c r="I89" s="29">
        <f t="shared" si="28"/>
        <v>0.16772727272727272</v>
      </c>
      <c r="J89" s="29">
        <f t="shared" si="28"/>
        <v>0.20127272727272727</v>
      </c>
      <c r="K89" s="23">
        <f t="shared" si="28"/>
        <v>0.2348181818181818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0.6010452961672472</v>
      </c>
      <c r="F92" s="22">
        <f aca="true" t="shared" si="29" ref="F92:K92">($H$19/$D92-1)*F$25</f>
        <v>0.060104529616724724</v>
      </c>
      <c r="G92" s="29">
        <f t="shared" si="29"/>
        <v>0.09015679442508708</v>
      </c>
      <c r="H92" s="29">
        <f t="shared" si="29"/>
        <v>0.12020905923344945</v>
      </c>
      <c r="I92" s="29">
        <f t="shared" si="29"/>
        <v>0.1502613240418118</v>
      </c>
      <c r="J92" s="29">
        <f t="shared" si="29"/>
        <v>0.18031358885017415</v>
      </c>
      <c r="K92" s="23">
        <f t="shared" si="29"/>
        <v>0.21036585365853652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0.7504761904761904</v>
      </c>
      <c r="F95" s="22">
        <f aca="true" t="shared" si="30" ref="F95:K95">($H$19/$D95-1)*F$25</f>
        <v>0.07504761904761903</v>
      </c>
      <c r="G95" s="29">
        <f t="shared" si="30"/>
        <v>0.11257142857142854</v>
      </c>
      <c r="H95" s="29">
        <f t="shared" si="30"/>
        <v>0.15009523809523806</v>
      </c>
      <c r="I95" s="29">
        <f t="shared" si="30"/>
        <v>0.18761904761904757</v>
      </c>
      <c r="J95" s="29">
        <f t="shared" si="30"/>
        <v>0.2251428571428571</v>
      </c>
      <c r="K95" s="23">
        <f t="shared" si="30"/>
        <v>0.2626666666666666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0.6618444846292946</v>
      </c>
      <c r="F98" s="22">
        <f aca="true" t="shared" si="31" ref="F98:K98">($H$19/$D98-1)*F$25</f>
        <v>0.06618444846292947</v>
      </c>
      <c r="G98" s="29">
        <f t="shared" si="31"/>
        <v>0.09927667269439418</v>
      </c>
      <c r="H98" s="29">
        <f t="shared" si="31"/>
        <v>0.13236889692585893</v>
      </c>
      <c r="I98" s="29">
        <f t="shared" si="31"/>
        <v>0.16546112115732364</v>
      </c>
      <c r="J98" s="29">
        <f t="shared" si="31"/>
        <v>0.19855334538878835</v>
      </c>
      <c r="K98" s="23">
        <f t="shared" si="31"/>
        <v>0.2316455696202531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1.4057591623036647</v>
      </c>
      <c r="F101" s="22">
        <f aca="true" t="shared" si="32" ref="F101:K101">($H$19/$D101-1)*F$25</f>
        <v>0.1405759162303665</v>
      </c>
      <c r="G101" s="29">
        <f t="shared" si="32"/>
        <v>0.21086387434554973</v>
      </c>
      <c r="H101" s="29">
        <f t="shared" si="32"/>
        <v>0.281151832460733</v>
      </c>
      <c r="I101" s="29">
        <f t="shared" si="32"/>
        <v>0.35143979057591623</v>
      </c>
      <c r="J101" s="29">
        <f t="shared" si="32"/>
        <v>0.42172774869109947</v>
      </c>
      <c r="K101" s="23">
        <f t="shared" si="32"/>
        <v>0.4920157068062827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13. juli 2021                  =</v>
      </c>
      <c r="I110" s="5"/>
      <c r="J110" s="109">
        <f>180.2/7.84*H19</f>
        <v>211.22933673469387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2021-07-12T11:47:38Z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