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<sst xmlns="http://schemas.openxmlformats.org/spreadsheetml/2006/main" count="56" uniqueCount="36">
  <si>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</si>
  <si>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</si>
  <si>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</si>
  <si>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</si>
  <si>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</si>
  <si>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</si>
  <si>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</si>
  <si>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</si>
  <si>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</si>
  <si>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</si>
  <si>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</si>
  <si>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</si>
  <si>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</si>
  <si>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</si>
  <si>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</si>
  <si>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</si>
  <si>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</si>
  <si>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</si>
  <si>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</si>
  <si>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</si>
  <si>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</si>
  <si>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</si>
  <si>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</si>
  <si>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</si>
  <si>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</si>
  <si>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</si>
  <si>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</si>
  <si>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</si>
  <si>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</si>
  <si>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</si>
  <si>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</si>
  <si>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</si>
  <si>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</si>
  <si>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1999 - 4. februar 2021</t>
  </si>
  <si>
    <t>4. februar 2021                  =</t>
  </si>
  <si>
    <t xml:space="preserve">Skemaet viser, hvor meget dieselolieprisen indvirker på transportomkostningen pr. 4. februar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</si>
</sst>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8.31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11</v>
      </c>
      <c r="C28" s="20"/>
      <c r="D28" s="97">
        <v>8.23</v>
      </c>
      <c r="E28" s="61">
        <f>($H$19-$D28)/$D28</f>
        <v>0.009720534629404625</v>
      </c>
      <c r="F28" s="22">
        <f aca="true" t="shared" si="0" ref="F28:K28">($H$19/$D28-1)*F$25</f>
        <v>0.0009720534629404699</v>
      </c>
      <c r="G28" s="29">
        <f t="shared" si="0"/>
        <v>0.0014580801944107046</v>
      </c>
      <c r="H28" s="29">
        <f t="shared" si="0"/>
        <v>0.0019441069258809398</v>
      </c>
      <c r="I28" s="29">
        <f t="shared" si="0"/>
        <v>0.0024301336573511745</v>
      </c>
      <c r="J28" s="29">
        <f t="shared" si="0"/>
        <v>0.002916160388821409</v>
      </c>
      <c r="K28" s="23">
        <f t="shared" si="0"/>
        <v>0.003402187120291644</v>
      </c>
      <c r="L28" s="9"/>
    </row>
    <row r="29" spans="2:12" ht="21" customHeight="1">
      <c r="B29" s="96"/>
      <c r="C29" s="20"/>
      <c r="D29" s="97"/>
      <c r="E29" s="61"/>
      <c r="F29" s="22"/>
      <c r="G29" s="29"/>
      <c r="H29" s="29"/>
      <c r="I29" s="29"/>
      <c r="J29" s="29"/>
      <c r="K29" s="23"/>
      <c r="L29" s="9"/>
    </row>
    <row r="30" spans="2:12" ht="21" customHeight="1">
      <c r="B30" s="96" t="s">
        <v>10</v>
      </c>
      <c r="C30" s="20"/>
      <c r="D30" s="97">
        <v>8.02</v>
      </c>
      <c r="E30" s="61">
        <f>($H$19-$D30)/$D30</f>
        <v>0.03615960099750635</v>
      </c>
      <c r="F30" s="22">
        <f aca="true" t="shared" si="1" ref="F30:K30">($H$19/$D30-1)*F$25</f>
        <v>0.003615960099750626</v>
      </c>
      <c r="G30" s="29">
        <f t="shared" si="1"/>
        <v>0.005423940149625939</v>
      </c>
      <c r="H30" s="29">
        <f t="shared" si="1"/>
        <v>0.007231920199501252</v>
      </c>
      <c r="I30" s="29">
        <f t="shared" si="1"/>
        <v>0.009039900249376565</v>
      </c>
      <c r="J30" s="29">
        <f t="shared" si="1"/>
        <v>0.010847880299251877</v>
      </c>
      <c r="K30" s="23">
        <f t="shared" si="1"/>
        <v>0.01265586034912719</v>
      </c>
      <c r="L30" s="9"/>
    </row>
    <row r="31" spans="2:12" ht="21" customHeight="1">
      <c r="B31" s="99">
        <v>2021</v>
      </c>
      <c r="C31" s="43"/>
      <c r="D31" s="82"/>
      <c r="E31" s="98"/>
      <c r="F31" s="65"/>
      <c r="G31" s="66"/>
      <c r="H31" s="71"/>
      <c r="I31" s="66"/>
      <c r="J31" s="66"/>
      <c r="K31" s="68"/>
      <c r="L31" s="9"/>
    </row>
    <row r="32" spans="2:12" ht="21" customHeight="1">
      <c r="B32" s="96" t="s">
        <v>15</v>
      </c>
      <c r="C32" s="20"/>
      <c r="D32" s="97">
        <v>7.91</v>
      </c>
      <c r="E32" s="61">
        <f>($H$19-$D32)/$D32</f>
        <v>0.050568900126422296</v>
      </c>
      <c r="F32" s="22">
        <f aca="true" t="shared" si="2" ref="F32:K32">($H$19/$D32-1)*F$25</f>
        <v>0.005056890012642224</v>
      </c>
      <c r="G32" s="29">
        <f t="shared" si="2"/>
        <v>0.007585335018963335</v>
      </c>
      <c r="H32" s="29">
        <f t="shared" si="2"/>
        <v>0.010113780025284447</v>
      </c>
      <c r="I32" s="29">
        <f t="shared" si="2"/>
        <v>0.012642225031605558</v>
      </c>
      <c r="J32" s="29">
        <f t="shared" si="2"/>
        <v>0.01517067003792667</v>
      </c>
      <c r="K32" s="23">
        <f t="shared" si="2"/>
        <v>0.01769911504424778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22</v>
      </c>
      <c r="C34" s="20"/>
      <c r="D34" s="97">
        <v>7.43</v>
      </c>
      <c r="E34" s="61">
        <f>($H$19-$D34)/$D34</f>
        <v>0.11843876177658154</v>
      </c>
      <c r="F34" s="22">
        <f aca="true" t="shared" si="3" ref="F34:K34">($H$19/$D34-1)*F$25</f>
        <v>0.011843876177658164</v>
      </c>
      <c r="G34" s="29">
        <f t="shared" si="3"/>
        <v>0.017765814266487243</v>
      </c>
      <c r="H34" s="29">
        <f t="shared" si="3"/>
        <v>0.023687752355316328</v>
      </c>
      <c r="I34" s="29">
        <f t="shared" si="3"/>
        <v>0.02960969044414541</v>
      </c>
      <c r="J34" s="29">
        <f t="shared" si="3"/>
        <v>0.03553162853297449</v>
      </c>
      <c r="K34" s="23">
        <f t="shared" si="3"/>
        <v>0.04145356662180357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21</v>
      </c>
      <c r="C36" s="20"/>
      <c r="D36" s="97">
        <v>7.51</v>
      </c>
      <c r="E36" s="61">
        <f>($H$19-$D36)/$D36</f>
        <v>0.10652463382157133</v>
      </c>
      <c r="F36" s="22">
        <f aca="true" t="shared" si="4" ref="F36:K36">($H$19/$D36-1)*F$25</f>
        <v>0.01065246338215713</v>
      </c>
      <c r="G36" s="29">
        <f t="shared" si="4"/>
        <v>0.015978695073235693</v>
      </c>
      <c r="H36" s="29">
        <f t="shared" si="4"/>
        <v>0.02130492676431426</v>
      </c>
      <c r="I36" s="29">
        <f t="shared" si="4"/>
        <v>0.026631158455392823</v>
      </c>
      <c r="J36" s="29">
        <f t="shared" si="4"/>
        <v>0.031957390146471386</v>
      </c>
      <c r="K36" s="23">
        <f t="shared" si="4"/>
        <v>0.03728362183754995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20</v>
      </c>
      <c r="C38" s="20"/>
      <c r="D38" s="97">
        <v>7.67</v>
      </c>
      <c r="E38" s="61">
        <f>($H$19-$D38)/$D38</f>
        <v>0.08344198174706657</v>
      </c>
      <c r="F38" s="22">
        <f aca="true" t="shared" si="5" ref="F38:K38">($H$19/$D38-1)*F$25</f>
        <v>0.008344198174706663</v>
      </c>
      <c r="G38" s="29">
        <f t="shared" si="5"/>
        <v>0.012516297262059994</v>
      </c>
      <c r="H38" s="29">
        <f t="shared" si="5"/>
        <v>0.016688396349413326</v>
      </c>
      <c r="I38" s="29">
        <f t="shared" si="5"/>
        <v>0.020860495436766657</v>
      </c>
      <c r="J38" s="29">
        <f t="shared" si="5"/>
        <v>0.02503259452411999</v>
      </c>
      <c r="K38" s="23">
        <f t="shared" si="5"/>
        <v>0.029204693611473317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19</v>
      </c>
      <c r="C40" s="20"/>
      <c r="D40" s="97">
        <v>7.75</v>
      </c>
      <c r="E40" s="61">
        <f>($H$19-$D40)/$D40</f>
        <v>0.0722580645161291</v>
      </c>
      <c r="F40" s="22">
        <f aca="true" t="shared" si="6" ref="F40:K40">($H$19/$D40-1)*F$25</f>
        <v>0.007225806451612905</v>
      </c>
      <c r="G40" s="29">
        <f t="shared" si="6"/>
        <v>0.010838709677419355</v>
      </c>
      <c r="H40" s="29">
        <f t="shared" si="6"/>
        <v>0.01445161290322581</v>
      </c>
      <c r="I40" s="29">
        <f t="shared" si="6"/>
        <v>0.01806451612903226</v>
      </c>
      <c r="J40" s="29">
        <f t="shared" si="6"/>
        <v>0.02167741935483871</v>
      </c>
      <c r="K40" s="23">
        <f t="shared" si="6"/>
        <v>0.02529032258064516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18</v>
      </c>
      <c r="C42" s="20"/>
      <c r="D42" s="97">
        <v>7.67</v>
      </c>
      <c r="E42" s="61">
        <f>($H$19-$D42)/$D42</f>
        <v>0.08344198174706657</v>
      </c>
      <c r="F42" s="22">
        <f aca="true" t="shared" si="7" ref="F42:K42">($H$19/$D42-1)*F$25</f>
        <v>0.008344198174706663</v>
      </c>
      <c r="G42" s="29">
        <f t="shared" si="7"/>
        <v>0.012516297262059994</v>
      </c>
      <c r="H42" s="29">
        <f t="shared" si="7"/>
        <v>0.016688396349413326</v>
      </c>
      <c r="I42" s="29">
        <f t="shared" si="7"/>
        <v>0.020860495436766657</v>
      </c>
      <c r="J42" s="29">
        <f t="shared" si="7"/>
        <v>0.02503259452411999</v>
      </c>
      <c r="K42" s="23">
        <f t="shared" si="7"/>
        <v>0.029204693611473317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17</v>
      </c>
      <c r="C44" s="20"/>
      <c r="D44" s="97">
        <v>7.27</v>
      </c>
      <c r="E44" s="61">
        <f>($H$19-$D44)/$D44</f>
        <v>0.14305364511691898</v>
      </c>
      <c r="F44" s="22">
        <f aca="true" t="shared" si="8" ref="F44:K44">($H$19/$D44-1)*F$25</f>
        <v>0.014305364511691888</v>
      </c>
      <c r="G44" s="29">
        <f t="shared" si="8"/>
        <v>0.02145804676753783</v>
      </c>
      <c r="H44" s="29">
        <f t="shared" si="8"/>
        <v>0.028610729023383775</v>
      </c>
      <c r="I44" s="29">
        <f t="shared" si="8"/>
        <v>0.03576341127922972</v>
      </c>
      <c r="J44" s="29">
        <f t="shared" si="8"/>
        <v>0.04291609353507566</v>
      </c>
      <c r="K44" s="23">
        <f t="shared" si="8"/>
        <v>0.0500687757909216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16</v>
      </c>
      <c r="C46" s="20"/>
      <c r="D46" s="97">
        <v>7.03</v>
      </c>
      <c r="E46" s="61">
        <f>($H$19-$D46)/$D46</f>
        <v>0.18207681365576106</v>
      </c>
      <c r="F46" s="22">
        <f aca="true" t="shared" si="9" ref="F46:K46">($H$19/$D46-1)*F$25</f>
        <v>0.01820768136557611</v>
      </c>
      <c r="G46" s="29">
        <f t="shared" si="9"/>
        <v>0.027311522048364168</v>
      </c>
      <c r="H46" s="29">
        <f t="shared" si="9"/>
        <v>0.03641536273115222</v>
      </c>
      <c r="I46" s="29">
        <f t="shared" si="9"/>
        <v>0.04551920341394028</v>
      </c>
      <c r="J46" s="29">
        <f t="shared" si="9"/>
        <v>0.054623044096728336</v>
      </c>
      <c r="K46" s="23">
        <f t="shared" si="9"/>
        <v>0.0637268847795164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13</v>
      </c>
      <c r="C48" s="20"/>
      <c r="D48" s="97">
        <v>7.83</v>
      </c>
      <c r="E48" s="61">
        <f>($H$19-$D48)/$D48</f>
        <v>0.06130268199233722</v>
      </c>
      <c r="F48" s="22">
        <f aca="true" t="shared" si="10" ref="F48:K48">($H$19/$D48-1)*F$25</f>
        <v>0.0061302681992337245</v>
      </c>
      <c r="G48" s="29">
        <f t="shared" si="10"/>
        <v>0.009195402298850585</v>
      </c>
      <c r="H48" s="29">
        <f t="shared" si="10"/>
        <v>0.012260536398467449</v>
      </c>
      <c r="I48" s="29">
        <f t="shared" si="10"/>
        <v>0.01532567049808431</v>
      </c>
      <c r="J48" s="29">
        <f t="shared" si="10"/>
        <v>0.01839080459770117</v>
      </c>
      <c r="K48" s="23">
        <f t="shared" si="10"/>
        <v>0.02145593869731803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12</v>
      </c>
      <c r="C50" s="20"/>
      <c r="D50" s="97">
        <v>8.63</v>
      </c>
      <c r="E50" s="61">
        <f>($H$19-$D50)/$D50</f>
        <v>-0.037079953650057965</v>
      </c>
      <c r="F50" s="22">
        <f aca="true" t="shared" si="11" ref="F50:K50">($H$19/$D50-1)*F$25</f>
        <v>-0.0037079953650058007</v>
      </c>
      <c r="G50" s="29">
        <f t="shared" si="11"/>
        <v>-0.0055619930475087</v>
      </c>
      <c r="H50" s="29">
        <f t="shared" si="11"/>
        <v>-0.007415990730011601</v>
      </c>
      <c r="I50" s="29">
        <f t="shared" si="11"/>
        <v>-0.009269988412514502</v>
      </c>
      <c r="J50" s="29">
        <f t="shared" si="11"/>
        <v>-0.0111239860950174</v>
      </c>
      <c r="K50" s="23">
        <f t="shared" si="11"/>
        <v>-0.012977983777520302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-0.09080962800875274</v>
      </c>
      <c r="F52" s="22">
        <f aca="true" t="shared" si="12" ref="F52:K52">($H$19/$D52-1)*F$25</f>
        <v>-0.00908096280087527</v>
      </c>
      <c r="G52" s="29">
        <f t="shared" si="12"/>
        <v>-0.013621444201312904</v>
      </c>
      <c r="H52" s="29">
        <f t="shared" si="12"/>
        <v>-0.01816192560175054</v>
      </c>
      <c r="I52" s="29">
        <f t="shared" si="12"/>
        <v>-0.022702407002188174</v>
      </c>
      <c r="J52" s="29">
        <f t="shared" si="12"/>
        <v>-0.027242888402625808</v>
      </c>
      <c r="K52" s="23">
        <f t="shared" si="12"/>
        <v>-0.03178336980306344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-0.004790419161676545</v>
      </c>
      <c r="F54" s="22">
        <f aca="true" t="shared" si="13" ref="F54:K54">($H$19/$D54-1)*F$25</f>
        <v>-0.0004790419161676551</v>
      </c>
      <c r="G54" s="29">
        <f t="shared" si="13"/>
        <v>-0.0007185628742514827</v>
      </c>
      <c r="H54" s="29">
        <f t="shared" si="13"/>
        <v>-0.0009580838323353102</v>
      </c>
      <c r="I54" s="29">
        <f t="shared" si="13"/>
        <v>-0.0011976047904191378</v>
      </c>
      <c r="J54" s="29">
        <f t="shared" si="13"/>
        <v>-0.0014371257485029654</v>
      </c>
      <c r="K54" s="23">
        <f t="shared" si="13"/>
        <v>-0.001676646706586793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-0.009535160905840294</v>
      </c>
      <c r="F56" s="22">
        <f aca="true" t="shared" si="14" ref="F56:K56">($H$19/$D56-1)*F$25</f>
        <v>-0.0009535160905840279</v>
      </c>
      <c r="G56" s="29">
        <f t="shared" si="14"/>
        <v>-0.0014302741358760418</v>
      </c>
      <c r="H56" s="29">
        <f t="shared" si="14"/>
        <v>-0.0019070321811680557</v>
      </c>
      <c r="I56" s="29">
        <f t="shared" si="14"/>
        <v>-0.0023837902264600697</v>
      </c>
      <c r="J56" s="29">
        <f t="shared" si="14"/>
        <v>-0.0028605482717520836</v>
      </c>
      <c r="K56" s="23">
        <f t="shared" si="14"/>
        <v>-0.0033373063170440975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0.0072727272727273334</v>
      </c>
      <c r="F58" s="22">
        <f aca="true" t="shared" si="15" ref="F58:K58">($H$19/$D58-1)*F$25</f>
        <v>0.000727272727272732</v>
      </c>
      <c r="G58" s="29">
        <f t="shared" si="15"/>
        <v>0.0010909090909090979</v>
      </c>
      <c r="H58" s="29">
        <f t="shared" si="15"/>
        <v>0.001454545454545464</v>
      </c>
      <c r="I58" s="29">
        <f t="shared" si="15"/>
        <v>0.0018181818181818299</v>
      </c>
      <c r="J58" s="29">
        <f t="shared" si="15"/>
        <v>0.0021818181818181958</v>
      </c>
      <c r="K58" s="23">
        <f t="shared" si="15"/>
        <v>0.0025454545454545617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0.1462068965517242</v>
      </c>
      <c r="F60" s="22">
        <f aca="true" t="shared" si="16" ref="F60:K60">($H$19/$D60-1)*F$25</f>
        <v>0.014620689655172426</v>
      </c>
      <c r="G60" s="29">
        <f t="shared" si="16"/>
        <v>0.021931034482758637</v>
      </c>
      <c r="H60" s="29">
        <f t="shared" si="16"/>
        <v>0.029241379310344852</v>
      </c>
      <c r="I60" s="29">
        <f t="shared" si="16"/>
        <v>0.03655172413793106</v>
      </c>
      <c r="J60" s="29">
        <f t="shared" si="16"/>
        <v>0.043862068965517274</v>
      </c>
      <c r="K60" s="23">
        <f t="shared" si="16"/>
        <v>0.051172413793103486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0.05323193916349821</v>
      </c>
      <c r="F62" s="22">
        <f aca="true" t="shared" si="17" ref="F62:K62">($H$19/$D62-1)*F$25</f>
        <v>0.0053231939163498115</v>
      </c>
      <c r="G62" s="29">
        <f t="shared" si="17"/>
        <v>0.007984790874524717</v>
      </c>
      <c r="H62" s="29">
        <f t="shared" si="17"/>
        <v>0.010646387832699623</v>
      </c>
      <c r="I62" s="29">
        <f t="shared" si="17"/>
        <v>0.013307984790874527</v>
      </c>
      <c r="J62" s="29">
        <f t="shared" si="17"/>
        <v>0.015969581749049434</v>
      </c>
      <c r="K62" s="23">
        <f t="shared" si="17"/>
        <v>0.018631178707224336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-0.11312700106723574</v>
      </c>
      <c r="F64" s="22">
        <f aca="true" t="shared" si="18" ref="F64:K64">($H$19/$D64-1)*F$25</f>
        <v>-0.011312700106723573</v>
      </c>
      <c r="G64" s="29">
        <f t="shared" si="18"/>
        <v>-0.016969050160085358</v>
      </c>
      <c r="H64" s="29">
        <f t="shared" si="18"/>
        <v>-0.022625400213447146</v>
      </c>
      <c r="I64" s="29">
        <f t="shared" si="18"/>
        <v>-0.02828175026680893</v>
      </c>
      <c r="J64" s="29">
        <f t="shared" si="18"/>
        <v>-0.033938100320170715</v>
      </c>
      <c r="K64" s="23">
        <f t="shared" si="18"/>
        <v>-0.0395944503735325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-0.11122994652406408</v>
      </c>
      <c r="F66" s="22">
        <f aca="true" t="shared" si="19" ref="F66:K66">($H$19/$D66-1)*F$25</f>
        <v>-0.011122994652406404</v>
      </c>
      <c r="G66" s="29">
        <f t="shared" si="19"/>
        <v>-0.016684491978609606</v>
      </c>
      <c r="H66" s="29">
        <f t="shared" si="19"/>
        <v>-0.022245989304812808</v>
      </c>
      <c r="I66" s="29">
        <f t="shared" si="19"/>
        <v>-0.02780748663101601</v>
      </c>
      <c r="J66" s="29">
        <f t="shared" si="19"/>
        <v>-0.03336898395721921</v>
      </c>
      <c r="K66" s="23">
        <f t="shared" si="19"/>
        <v>-0.03893048128342241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-0.11027837259100635</v>
      </c>
      <c r="F68" s="22">
        <f aca="true" t="shared" si="20" ref="F68:K68">($H$19/$D68-1)*F$25</f>
        <v>-0.011027837259100637</v>
      </c>
      <c r="G68" s="29">
        <f t="shared" si="20"/>
        <v>-0.016541755888650953</v>
      </c>
      <c r="H68" s="29">
        <f t="shared" si="20"/>
        <v>-0.022055674518201274</v>
      </c>
      <c r="I68" s="29">
        <f t="shared" si="20"/>
        <v>-0.027569593147751592</v>
      </c>
      <c r="J68" s="29">
        <f t="shared" si="20"/>
        <v>-0.033083511777301906</v>
      </c>
      <c r="K68" s="23">
        <f t="shared" si="20"/>
        <v>-0.03859743040685223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-0.02235294117647053</v>
      </c>
      <c r="F70" s="22">
        <f aca="true" t="shared" si="21" ref="F70:K70">($H$19/$D70-1)*F$25</f>
        <v>-0.0022352941176470575</v>
      </c>
      <c r="G70" s="29">
        <f t="shared" si="21"/>
        <v>-0.0033529411764705863</v>
      </c>
      <c r="H70" s="29">
        <f t="shared" si="21"/>
        <v>-0.004470588235294115</v>
      </c>
      <c r="I70" s="29">
        <f t="shared" si="21"/>
        <v>-0.005588235294117644</v>
      </c>
      <c r="J70" s="29">
        <f t="shared" si="21"/>
        <v>-0.006705882352941173</v>
      </c>
      <c r="K70" s="23">
        <f t="shared" si="21"/>
        <v>-0.007823529411764701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0.14937759336099585</v>
      </c>
      <c r="F72" s="22">
        <f aca="true" t="shared" si="22" ref="F72:K72">($H$19/$D72-1)*F$25</f>
        <v>0.014937759336099577</v>
      </c>
      <c r="G72" s="29">
        <f t="shared" si="22"/>
        <v>0.022406639004149364</v>
      </c>
      <c r="H72" s="29">
        <f t="shared" si="22"/>
        <v>0.029875518672199154</v>
      </c>
      <c r="I72" s="29">
        <f t="shared" si="22"/>
        <v>0.03734439834024894</v>
      </c>
      <c r="J72" s="29">
        <f t="shared" si="22"/>
        <v>0.04481327800829873</v>
      </c>
      <c r="K72" s="23">
        <f t="shared" si="22"/>
        <v>0.052282157676348515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0.33601286173633454</v>
      </c>
      <c r="F74" s="22">
        <f aca="true" t="shared" si="23" ref="F74:K74">($H$19/$D74-1)*F$25</f>
        <v>0.03360128617363345</v>
      </c>
      <c r="G74" s="29">
        <f t="shared" si="23"/>
        <v>0.05040192926045017</v>
      </c>
      <c r="H74" s="29">
        <f t="shared" si="23"/>
        <v>0.0672025723472669</v>
      </c>
      <c r="I74" s="29">
        <f t="shared" si="23"/>
        <v>0.08400321543408362</v>
      </c>
      <c r="J74" s="29">
        <f t="shared" si="23"/>
        <v>0.10080385852090035</v>
      </c>
      <c r="K74" s="23">
        <f t="shared" si="23"/>
        <v>0.11760450160771706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0.059948979591836815</v>
      </c>
      <c r="F77" s="22">
        <f aca="true" t="shared" si="24" ref="F77:K77">($H$19/$D77-1)*F$25</f>
        <v>0.005994897959183687</v>
      </c>
      <c r="G77" s="29">
        <f t="shared" si="24"/>
        <v>0.00899234693877553</v>
      </c>
      <c r="H77" s="29">
        <f t="shared" si="24"/>
        <v>0.011989795918367374</v>
      </c>
      <c r="I77" s="29">
        <f t="shared" si="24"/>
        <v>0.014987244897959218</v>
      </c>
      <c r="J77" s="29">
        <f t="shared" si="24"/>
        <v>0.01798469387755106</v>
      </c>
      <c r="K77" s="23">
        <f t="shared" si="24"/>
        <v>0.020982142857142904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0.2402985074626866</v>
      </c>
      <c r="F80" s="22">
        <f aca="true" t="shared" si="25" ref="F80:K80">($H$19/$D80-1)*F$25</f>
        <v>0.024029850746268667</v>
      </c>
      <c r="G80" s="29">
        <f t="shared" si="25"/>
        <v>0.036044776119402995</v>
      </c>
      <c r="H80" s="29">
        <f t="shared" si="25"/>
        <v>0.048059701492537334</v>
      </c>
      <c r="I80" s="29">
        <f t="shared" si="25"/>
        <v>0.060074626865671665</v>
      </c>
      <c r="J80" s="29">
        <f t="shared" si="25"/>
        <v>0.07208955223880599</v>
      </c>
      <c r="K80" s="23">
        <f t="shared" si="25"/>
        <v>0.08410447761194033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0.2026049204052099</v>
      </c>
      <c r="F83" s="22">
        <f aca="true" t="shared" si="26" ref="F83:K83">($H$19/$D83-1)*F$25</f>
        <v>0.020260492040520984</v>
      </c>
      <c r="G83" s="29">
        <f t="shared" si="26"/>
        <v>0.030390738060781474</v>
      </c>
      <c r="H83" s="29">
        <f t="shared" si="26"/>
        <v>0.04052098408104197</v>
      </c>
      <c r="I83" s="29">
        <f t="shared" si="26"/>
        <v>0.05065123010130246</v>
      </c>
      <c r="J83" s="29">
        <f t="shared" si="26"/>
        <v>0.06078147612156295</v>
      </c>
      <c r="K83" s="23">
        <f t="shared" si="26"/>
        <v>0.07091172214182344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0.3645320197044336</v>
      </c>
      <c r="F86" s="22">
        <f aca="true" t="shared" si="27" ref="F86:K86">($H$19/$D86-1)*F$25</f>
        <v>0.036453201970443376</v>
      </c>
      <c r="G86" s="29">
        <f t="shared" si="27"/>
        <v>0.054679802955665054</v>
      </c>
      <c r="H86" s="29">
        <f t="shared" si="27"/>
        <v>0.07290640394088675</v>
      </c>
      <c r="I86" s="29">
        <f t="shared" si="27"/>
        <v>0.09113300492610843</v>
      </c>
      <c r="J86" s="29">
        <f t="shared" si="27"/>
        <v>0.10935960591133011</v>
      </c>
      <c r="K86" s="23">
        <f t="shared" si="27"/>
        <v>0.12758620689655178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0.510909090909091</v>
      </c>
      <c r="F89" s="22">
        <f aca="true" t="shared" si="28" ref="F89:K89">($H$19/$D89-1)*F$25</f>
        <v>0.051090909090909103</v>
      </c>
      <c r="G89" s="29">
        <f t="shared" si="28"/>
        <v>0.07663636363636364</v>
      </c>
      <c r="H89" s="29">
        <f t="shared" si="28"/>
        <v>0.10218181818181821</v>
      </c>
      <c r="I89" s="29">
        <f t="shared" si="28"/>
        <v>0.12772727272727274</v>
      </c>
      <c r="J89" s="29">
        <f t="shared" si="28"/>
        <v>0.15327272727272728</v>
      </c>
      <c r="K89" s="23">
        <f t="shared" si="28"/>
        <v>0.17881818181818182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0.4477351916376307</v>
      </c>
      <c r="F92" s="22">
        <f aca="true" t="shared" si="29" ref="F92:K92">($H$19/$D92-1)*F$25</f>
        <v>0.04477351916376307</v>
      </c>
      <c r="G92" s="29">
        <f t="shared" si="29"/>
        <v>0.06716027874564459</v>
      </c>
      <c r="H92" s="29">
        <f t="shared" si="29"/>
        <v>0.08954703832752614</v>
      </c>
      <c r="I92" s="29">
        <f t="shared" si="29"/>
        <v>0.11193379790940766</v>
      </c>
      <c r="J92" s="29">
        <f t="shared" si="29"/>
        <v>0.13432055749128918</v>
      </c>
      <c r="K92" s="23">
        <f t="shared" si="29"/>
        <v>0.1567073170731707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0.582857142857143</v>
      </c>
      <c r="F95" s="22">
        <f aca="true" t="shared" si="30" ref="F95:K95">($H$19/$D95-1)*F$25</f>
        <v>0.0582857142857143</v>
      </c>
      <c r="G95" s="29">
        <f t="shared" si="30"/>
        <v>0.08742857142857144</v>
      </c>
      <c r="H95" s="29">
        <f t="shared" si="30"/>
        <v>0.1165714285714286</v>
      </c>
      <c r="I95" s="29">
        <f t="shared" si="30"/>
        <v>0.14571428571428574</v>
      </c>
      <c r="J95" s="29">
        <f t="shared" si="30"/>
        <v>0.17485714285714288</v>
      </c>
      <c r="K95" s="23">
        <f t="shared" si="30"/>
        <v>0.20400000000000001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0.5027124773960218</v>
      </c>
      <c r="F98" s="22">
        <f aca="true" t="shared" si="31" ref="F98:K98">($H$19/$D98-1)*F$25</f>
        <v>0.05027124773960217</v>
      </c>
      <c r="G98" s="29">
        <f t="shared" si="31"/>
        <v>0.07540687160940325</v>
      </c>
      <c r="H98" s="29">
        <f t="shared" si="31"/>
        <v>0.10054249547920434</v>
      </c>
      <c r="I98" s="29">
        <f t="shared" si="31"/>
        <v>0.1256781193490054</v>
      </c>
      <c r="J98" s="29">
        <f t="shared" si="31"/>
        <v>0.1508137432188065</v>
      </c>
      <c r="K98" s="23">
        <f t="shared" si="31"/>
        <v>0.17594936708860756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1.1753926701570683</v>
      </c>
      <c r="F101" s="22">
        <f aca="true" t="shared" si="32" ref="F101:K101">($H$19/$D101-1)*F$25</f>
        <v>0.11753926701570686</v>
      </c>
      <c r="G101" s="29">
        <f t="shared" si="32"/>
        <v>0.17630890052356027</v>
      </c>
      <c r="H101" s="29">
        <f t="shared" si="32"/>
        <v>0.2350785340314137</v>
      </c>
      <c r="I101" s="29">
        <f t="shared" si="32"/>
        <v>0.2938481675392671</v>
      </c>
      <c r="J101" s="29">
        <f t="shared" si="32"/>
        <v>0.35261780104712054</v>
      </c>
      <c r="K101" s="23">
        <f t="shared" si="32"/>
        <v>0.41138743455497395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4. februar 2021                  =</v>
      </c>
      <c r="I110" s="5"/>
      <c r="J110" s="109">
        <f>180.2/7.84*H19</f>
        <v>191.002806122449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2021-02-03T09:24:50Z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