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<sst xmlns="http://schemas.openxmlformats.org/spreadsheetml/2006/main" count="56" uniqueCount="36">
  <si>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</si>
  <si>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</si>
  <si>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</si>
  <si>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</si>
  <si>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</si>
  <si>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</si>
  <si>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</si>
  <si>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</si>
  <si>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</si>
  <si>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</si>
  <si>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</si>
  <si>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</si>
  <si>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</si>
  <si>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</si>
  <si>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</si>
  <si>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</si>
  <si>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</si>
  <si>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</si>
  <si>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</si>
  <si>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</si>
  <si>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</si>
  <si>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</si>
  <si>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</si>
  <si>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</si>
  <si>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</si>
  <si>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</si>
  <si>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</si>
  <si>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</si>
  <si>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</si>
  <si>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</si>
  <si>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</si>
  <si>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</si>
  <si>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</si>
  <si>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1999 - 21. juli 2021</t>
  </si>
  <si>
    <t>21. juli 2021                  =</t>
  </si>
  <si>
    <t xml:space="preserve">Skemaet viser, hvor meget dieselolieprisen indvirker på transportomkostningen pr. 21. juli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</si>
</sst>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8.95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18</v>
      </c>
      <c r="C28" s="20"/>
      <c r="D28" s="97">
        <v>9.11</v>
      </c>
      <c r="E28" s="61">
        <f>($H$19-$D28)/$D28</f>
        <v>-0.017563117453347987</v>
      </c>
      <c r="F28" s="22">
        <f aca="true" t="shared" si="0" ref="F28:K28">($H$19/$D28-1)*F$25</f>
        <v>-0.0017563117453347932</v>
      </c>
      <c r="G28" s="29">
        <f t="shared" si="0"/>
        <v>-0.0026344676180021895</v>
      </c>
      <c r="H28" s="29">
        <f t="shared" si="0"/>
        <v>-0.0035126234906695864</v>
      </c>
      <c r="I28" s="29">
        <f t="shared" si="0"/>
        <v>-0.004390779363336983</v>
      </c>
      <c r="J28" s="29">
        <f t="shared" si="0"/>
        <v>-0.005268935236004379</v>
      </c>
      <c r="K28" s="23">
        <f t="shared" si="0"/>
        <v>-0.006147091108671776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17</v>
      </c>
      <c r="C30" s="20"/>
      <c r="D30" s="97">
        <v>8.87</v>
      </c>
      <c r="E30" s="61">
        <f>($H$19-$D30)/$D30</f>
        <v>0.009019165727170245</v>
      </c>
      <c r="F30" s="22">
        <f aca="true" t="shared" si="1" ref="F30:K30">($H$19/$D30-1)*F$25</f>
        <v>0.000901916572717032</v>
      </c>
      <c r="G30" s="29">
        <f t="shared" si="1"/>
        <v>0.001352874859075548</v>
      </c>
      <c r="H30" s="29">
        <f t="shared" si="1"/>
        <v>0.001803833145434064</v>
      </c>
      <c r="I30" s="29">
        <f t="shared" si="1"/>
        <v>0.00225479143179258</v>
      </c>
      <c r="J30" s="29">
        <f t="shared" si="1"/>
        <v>0.002705749718151096</v>
      </c>
      <c r="K30" s="23">
        <f t="shared" si="1"/>
        <v>0.0031567080045096117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16</v>
      </c>
      <c r="C32" s="20"/>
      <c r="D32" s="97">
        <v>8.63</v>
      </c>
      <c r="E32" s="61">
        <f>($H$19-$D32)/$D32</f>
        <v>0.03707995365005776</v>
      </c>
      <c r="F32" s="22">
        <f aca="true" t="shared" si="2" ref="F32:K32">($H$19/$D32-1)*F$25</f>
        <v>0.0037079953650057673</v>
      </c>
      <c r="G32" s="29">
        <f t="shared" si="2"/>
        <v>0.005561993047508651</v>
      </c>
      <c r="H32" s="29">
        <f t="shared" si="2"/>
        <v>0.007415990730011535</v>
      </c>
      <c r="I32" s="29">
        <f t="shared" si="2"/>
        <v>0.009269988412514418</v>
      </c>
      <c r="J32" s="29">
        <f t="shared" si="2"/>
        <v>0.011123986095017302</v>
      </c>
      <c r="K32" s="23">
        <f t="shared" si="2"/>
        <v>0.012977983777520186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13</v>
      </c>
      <c r="C34" s="20"/>
      <c r="D34" s="97">
        <v>8.63</v>
      </c>
      <c r="E34" s="61">
        <f>($H$19-$D34)/$D34</f>
        <v>0.03707995365005776</v>
      </c>
      <c r="F34" s="22">
        <f aca="true" t="shared" si="3" ref="F34:K34">($H$19/$D34-1)*F$25</f>
        <v>0.0037079953650057673</v>
      </c>
      <c r="G34" s="29">
        <f t="shared" si="3"/>
        <v>0.005561993047508651</v>
      </c>
      <c r="H34" s="29">
        <f t="shared" si="3"/>
        <v>0.007415990730011535</v>
      </c>
      <c r="I34" s="29">
        <f t="shared" si="3"/>
        <v>0.009269988412514418</v>
      </c>
      <c r="J34" s="29">
        <f t="shared" si="3"/>
        <v>0.011123986095017302</v>
      </c>
      <c r="K34" s="23">
        <f t="shared" si="3"/>
        <v>0.012977983777520186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12</v>
      </c>
      <c r="C36" s="20"/>
      <c r="D36" s="97">
        <v>8.71</v>
      </c>
      <c r="E36" s="61">
        <f>($H$19-$D36)/$D36</f>
        <v>0.027554535017221403</v>
      </c>
      <c r="F36" s="22">
        <f aca="true" t="shared" si="4" ref="F36:K36">($H$19/$D36-1)*F$25</f>
        <v>0.0027554535017221497</v>
      </c>
      <c r="G36" s="29">
        <f t="shared" si="4"/>
        <v>0.004133180252583224</v>
      </c>
      <c r="H36" s="29">
        <f t="shared" si="4"/>
        <v>0.005510907003444299</v>
      </c>
      <c r="I36" s="29">
        <f t="shared" si="4"/>
        <v>0.006888633754305373</v>
      </c>
      <c r="J36" s="29">
        <f t="shared" si="4"/>
        <v>0.008266360505166447</v>
      </c>
      <c r="K36" s="23">
        <f t="shared" si="4"/>
        <v>0.009644087256027521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11</v>
      </c>
      <c r="C38" s="20"/>
      <c r="D38" s="97">
        <v>8.23</v>
      </c>
      <c r="E38" s="61">
        <f>($H$19-$D38)/$D38</f>
        <v>0.08748481166464141</v>
      </c>
      <c r="F38" s="22">
        <f aca="true" t="shared" si="5" ref="F38:K38">($H$19/$D38-1)*F$25</f>
        <v>0.00874848116646414</v>
      </c>
      <c r="G38" s="29">
        <f t="shared" si="5"/>
        <v>0.013122721749696208</v>
      </c>
      <c r="H38" s="29">
        <f t="shared" si="5"/>
        <v>0.01749696233292828</v>
      </c>
      <c r="I38" s="29">
        <f t="shared" si="5"/>
        <v>0.02187120291616035</v>
      </c>
      <c r="J38" s="29">
        <f t="shared" si="5"/>
        <v>0.026245443499392417</v>
      </c>
      <c r="K38" s="23">
        <f t="shared" si="5"/>
        <v>0.030619684082624485</v>
      </c>
      <c r="L38" s="9"/>
    </row>
    <row r="39" spans="2:12" ht="21" customHeight="1">
      <c r="B39" s="96"/>
      <c r="C39" s="20"/>
      <c r="D39" s="97"/>
      <c r="E39" s="61"/>
      <c r="F39" s="22"/>
      <c r="G39" s="29"/>
      <c r="H39" s="29"/>
      <c r="I39" s="29"/>
      <c r="J39" s="29"/>
      <c r="K39" s="23"/>
      <c r="L39" s="9"/>
    </row>
    <row r="40" spans="2:12" ht="21" customHeight="1">
      <c r="B40" s="96" t="s">
        <v>10</v>
      </c>
      <c r="C40" s="20"/>
      <c r="D40" s="97">
        <v>8.02</v>
      </c>
      <c r="E40" s="61">
        <f>($H$19-$D40)/$D40</f>
        <v>0.11596009975062341</v>
      </c>
      <c r="F40" s="22">
        <f aca="true" t="shared" si="6" ref="F40:K40">($H$19/$D40-1)*F$25</f>
        <v>0.011596009975062339</v>
      </c>
      <c r="G40" s="29">
        <f t="shared" si="6"/>
        <v>0.017394014962593508</v>
      </c>
      <c r="H40" s="29">
        <f t="shared" si="6"/>
        <v>0.023192019950124678</v>
      </c>
      <c r="I40" s="29">
        <f t="shared" si="6"/>
        <v>0.028990024937655845</v>
      </c>
      <c r="J40" s="29">
        <f t="shared" si="6"/>
        <v>0.034788029925187015</v>
      </c>
      <c r="K40" s="23">
        <f t="shared" si="6"/>
        <v>0.04058603491271818</v>
      </c>
      <c r="L40" s="9"/>
    </row>
    <row r="41" spans="2:12" ht="21" customHeight="1">
      <c r="B41" s="99">
        <v>2021</v>
      </c>
      <c r="C41" s="43"/>
      <c r="D41" s="82"/>
      <c r="E41" s="98"/>
      <c r="F41" s="65"/>
      <c r="G41" s="66"/>
      <c r="H41" s="71"/>
      <c r="I41" s="66"/>
      <c r="J41" s="66"/>
      <c r="K41" s="68"/>
      <c r="L41" s="9"/>
    </row>
    <row r="42" spans="2:12" ht="21" customHeight="1">
      <c r="B42" s="96" t="s">
        <v>15</v>
      </c>
      <c r="C42" s="20"/>
      <c r="D42" s="97">
        <v>7.91</v>
      </c>
      <c r="E42" s="61">
        <f>($H$19-$D42)/$D42</f>
        <v>0.13147914032869773</v>
      </c>
      <c r="F42" s="22">
        <f aca="true" t="shared" si="7" ref="F42:K42">($H$19/$D42-1)*F$25</f>
        <v>0.013147914032869768</v>
      </c>
      <c r="G42" s="29">
        <f t="shared" si="7"/>
        <v>0.01972187104930465</v>
      </c>
      <c r="H42" s="29">
        <f t="shared" si="7"/>
        <v>0.026295828065739536</v>
      </c>
      <c r="I42" s="29">
        <f t="shared" si="7"/>
        <v>0.03286978508217442</v>
      </c>
      <c r="J42" s="29">
        <f t="shared" si="7"/>
        <v>0.0394437420986093</v>
      </c>
      <c r="K42" s="23">
        <f t="shared" si="7"/>
        <v>0.046017699115044185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22</v>
      </c>
      <c r="C44" s="20"/>
      <c r="D44" s="97">
        <v>7.43</v>
      </c>
      <c r="E44" s="61">
        <f>($H$19-$D44)/$D44</f>
        <v>0.2045760430686406</v>
      </c>
      <c r="F44" s="22">
        <f aca="true" t="shared" si="8" ref="F44:K44">($H$19/$D44-1)*F$25</f>
        <v>0.020457604306864052</v>
      </c>
      <c r="G44" s="29">
        <f t="shared" si="8"/>
        <v>0.03068640646029608</v>
      </c>
      <c r="H44" s="29">
        <f t="shared" si="8"/>
        <v>0.040915208613728105</v>
      </c>
      <c r="I44" s="29">
        <f t="shared" si="8"/>
        <v>0.05114401076716013</v>
      </c>
      <c r="J44" s="29">
        <f t="shared" si="8"/>
        <v>0.06137281292059216</v>
      </c>
      <c r="K44" s="23">
        <f t="shared" si="8"/>
        <v>0.07160161507402418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21</v>
      </c>
      <c r="C46" s="20"/>
      <c r="D46" s="97">
        <v>7.51</v>
      </c>
      <c r="E46" s="61">
        <f>($H$19-$D46)/$D46</f>
        <v>0.19174434087882816</v>
      </c>
      <c r="F46" s="22">
        <f aca="true" t="shared" si="9" ref="F46:K46">($H$19/$D46-1)*F$25</f>
        <v>0.01917443408788282</v>
      </c>
      <c r="G46" s="29">
        <f t="shared" si="9"/>
        <v>0.028761651131824228</v>
      </c>
      <c r="H46" s="29">
        <f t="shared" si="9"/>
        <v>0.03834886817576564</v>
      </c>
      <c r="I46" s="29">
        <f t="shared" si="9"/>
        <v>0.04793608521970705</v>
      </c>
      <c r="J46" s="29">
        <f t="shared" si="9"/>
        <v>0.057523302263648456</v>
      </c>
      <c r="K46" s="23">
        <f t="shared" si="9"/>
        <v>0.06711051930758986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20</v>
      </c>
      <c r="C48" s="20"/>
      <c r="D48" s="97">
        <v>7.67</v>
      </c>
      <c r="E48" s="61">
        <f>($H$19-$D48)/$D48</f>
        <v>0.1668839634941329</v>
      </c>
      <c r="F48" s="22">
        <f aca="true" t="shared" si="10" ref="F48:K48">($H$19/$D48-1)*F$25</f>
        <v>0.01668839634941328</v>
      </c>
      <c r="G48" s="29">
        <f t="shared" si="10"/>
        <v>0.025032594524119923</v>
      </c>
      <c r="H48" s="29">
        <f t="shared" si="10"/>
        <v>0.03337679269882656</v>
      </c>
      <c r="I48" s="29">
        <f t="shared" si="10"/>
        <v>0.041720990873533204</v>
      </c>
      <c r="J48" s="29">
        <f t="shared" si="10"/>
        <v>0.050065189048239846</v>
      </c>
      <c r="K48" s="23">
        <f t="shared" si="10"/>
        <v>0.05840938722294648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19</v>
      </c>
      <c r="C50" s="20"/>
      <c r="D50" s="97">
        <v>7.75</v>
      </c>
      <c r="E50" s="61">
        <f>($H$19-$D50)/$D50</f>
        <v>0.15483870967741925</v>
      </c>
      <c r="F50" s="22">
        <f aca="true" t="shared" si="11" ref="F50:K50">($H$19/$D50-1)*F$25</f>
        <v>0.015483870967741932</v>
      </c>
      <c r="G50" s="29">
        <f t="shared" si="11"/>
        <v>0.023225806451612895</v>
      </c>
      <c r="H50" s="29">
        <f t="shared" si="11"/>
        <v>0.030967741935483864</v>
      </c>
      <c r="I50" s="29">
        <f t="shared" si="11"/>
        <v>0.03870967741935483</v>
      </c>
      <c r="J50" s="29">
        <f t="shared" si="11"/>
        <v>0.04645161290322579</v>
      </c>
      <c r="K50" s="23">
        <f t="shared" si="11"/>
        <v>0.05419354838709675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-0.020787746170678474</v>
      </c>
      <c r="F52" s="22">
        <f aca="true" t="shared" si="12" ref="F52:K52">($H$19/$D52-1)*F$25</f>
        <v>-0.0020787746170678467</v>
      </c>
      <c r="G52" s="29">
        <f t="shared" si="12"/>
        <v>-0.00311816192560177</v>
      </c>
      <c r="H52" s="29">
        <f t="shared" si="12"/>
        <v>-0.0041575492341356934</v>
      </c>
      <c r="I52" s="29">
        <f t="shared" si="12"/>
        <v>-0.005196936542669617</v>
      </c>
      <c r="J52" s="29">
        <f t="shared" si="12"/>
        <v>-0.00623632385120354</v>
      </c>
      <c r="K52" s="23">
        <f t="shared" si="12"/>
        <v>-0.007275711159737463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0.07185628742514966</v>
      </c>
      <c r="F54" s="22">
        <f aca="true" t="shared" si="13" ref="F54:K54">($H$19/$D54-1)*F$25</f>
        <v>0.0071856287425149604</v>
      </c>
      <c r="G54" s="29">
        <f t="shared" si="13"/>
        <v>0.01077844311377244</v>
      </c>
      <c r="H54" s="29">
        <f t="shared" si="13"/>
        <v>0.014371257485029921</v>
      </c>
      <c r="I54" s="29">
        <f t="shared" si="13"/>
        <v>0.0179640718562874</v>
      </c>
      <c r="J54" s="29">
        <f t="shared" si="13"/>
        <v>0.02155688622754488</v>
      </c>
      <c r="K54" s="23">
        <f t="shared" si="13"/>
        <v>0.02514970059880236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0.06674612634088184</v>
      </c>
      <c r="F56" s="22">
        <f aca="true" t="shared" si="14" ref="F56:K56">($H$19/$D56-1)*F$25</f>
        <v>0.006674612634088195</v>
      </c>
      <c r="G56" s="29">
        <f t="shared" si="14"/>
        <v>0.010011918951132293</v>
      </c>
      <c r="H56" s="29">
        <f t="shared" si="14"/>
        <v>0.01334922526817639</v>
      </c>
      <c r="I56" s="29">
        <f t="shared" si="14"/>
        <v>0.016686531585220488</v>
      </c>
      <c r="J56" s="29">
        <f t="shared" si="14"/>
        <v>0.020023837902264585</v>
      </c>
      <c r="K56" s="23">
        <f t="shared" si="14"/>
        <v>0.023361144219308683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0.08484848484848476</v>
      </c>
      <c r="F58" s="22">
        <f aca="true" t="shared" si="15" ref="F58:K58">($H$19/$D58-1)*F$25</f>
        <v>0.008484848484848474</v>
      </c>
      <c r="G58" s="29">
        <f t="shared" si="15"/>
        <v>0.012727272727272709</v>
      </c>
      <c r="H58" s="29">
        <f t="shared" si="15"/>
        <v>0.016969696969696947</v>
      </c>
      <c r="I58" s="29">
        <f t="shared" si="15"/>
        <v>0.021212121212121182</v>
      </c>
      <c r="J58" s="29">
        <f t="shared" si="15"/>
        <v>0.025454545454545417</v>
      </c>
      <c r="K58" s="23">
        <f t="shared" si="15"/>
        <v>0.029696969696969652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0.23448275862068957</v>
      </c>
      <c r="F60" s="22">
        <f aca="true" t="shared" si="16" ref="F60:K60">($H$19/$D60-1)*F$25</f>
        <v>0.02344827586206895</v>
      </c>
      <c r="G60" s="29">
        <f t="shared" si="16"/>
        <v>0.035172413793103416</v>
      </c>
      <c r="H60" s="29">
        <f t="shared" si="16"/>
        <v>0.0468965517241379</v>
      </c>
      <c r="I60" s="29">
        <f t="shared" si="16"/>
        <v>0.058620689655172364</v>
      </c>
      <c r="J60" s="29">
        <f t="shared" si="16"/>
        <v>0.07034482758620683</v>
      </c>
      <c r="K60" s="23">
        <f t="shared" si="16"/>
        <v>0.0820689655172413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0.13434727503168564</v>
      </c>
      <c r="F62" s="22">
        <f aca="true" t="shared" si="17" ref="F62:K62">($H$19/$D62-1)*F$25</f>
        <v>0.013434727503168565</v>
      </c>
      <c r="G62" s="29">
        <f t="shared" si="17"/>
        <v>0.020152091254752844</v>
      </c>
      <c r="H62" s="29">
        <f t="shared" si="17"/>
        <v>0.02686945500633713</v>
      </c>
      <c r="I62" s="29">
        <f t="shared" si="17"/>
        <v>0.03358681875792141</v>
      </c>
      <c r="J62" s="29">
        <f t="shared" si="17"/>
        <v>0.04030418250950569</v>
      </c>
      <c r="K62" s="23">
        <f t="shared" si="17"/>
        <v>0.04702154626108997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-0.044823906083244394</v>
      </c>
      <c r="F64" s="22">
        <f aca="true" t="shared" si="18" ref="F64:K64">($H$19/$D64-1)*F$25</f>
        <v>-0.004482390608324438</v>
      </c>
      <c r="G64" s="29">
        <f t="shared" si="18"/>
        <v>-0.006723585912486657</v>
      </c>
      <c r="H64" s="29">
        <f t="shared" si="18"/>
        <v>-0.008964781216648876</v>
      </c>
      <c r="I64" s="29">
        <f t="shared" si="18"/>
        <v>-0.011205976520811095</v>
      </c>
      <c r="J64" s="29">
        <f t="shared" si="18"/>
        <v>-0.013447171824973314</v>
      </c>
      <c r="K64" s="23">
        <f t="shared" si="18"/>
        <v>-0.015688367129135534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-0.04278074866310164</v>
      </c>
      <c r="F66" s="22">
        <f aca="true" t="shared" si="19" ref="F66:K66">($H$19/$D66-1)*F$25</f>
        <v>-0.004278074866310167</v>
      </c>
      <c r="G66" s="29">
        <f t="shared" si="19"/>
        <v>-0.0064171122994652495</v>
      </c>
      <c r="H66" s="29">
        <f t="shared" si="19"/>
        <v>-0.008556149732620333</v>
      </c>
      <c r="I66" s="29">
        <f t="shared" si="19"/>
        <v>-0.010695187165775416</v>
      </c>
      <c r="J66" s="29">
        <f t="shared" si="19"/>
        <v>-0.012834224598930499</v>
      </c>
      <c r="K66" s="23">
        <f t="shared" si="19"/>
        <v>-0.014973262032085582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-0.041755888650963656</v>
      </c>
      <c r="F68" s="22">
        <f aca="true" t="shared" si="20" ref="F68:K68">($H$19/$D68-1)*F$25</f>
        <v>-0.00417558886509637</v>
      </c>
      <c r="G68" s="29">
        <f t="shared" si="20"/>
        <v>-0.006263383297644553</v>
      </c>
      <c r="H68" s="29">
        <f t="shared" si="20"/>
        <v>-0.00835117773019274</v>
      </c>
      <c r="I68" s="29">
        <f t="shared" si="20"/>
        <v>-0.010438972162740923</v>
      </c>
      <c r="J68" s="29">
        <f t="shared" si="20"/>
        <v>-0.012526766595289106</v>
      </c>
      <c r="K68" s="23">
        <f t="shared" si="20"/>
        <v>-0.014614561027837291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0.05294117647058815</v>
      </c>
      <c r="F70" s="22">
        <f aca="true" t="shared" si="21" ref="F70:K70">($H$19/$D70-1)*F$25</f>
        <v>0.005294117647058805</v>
      </c>
      <c r="G70" s="29">
        <f t="shared" si="21"/>
        <v>0.007941176470588207</v>
      </c>
      <c r="H70" s="29">
        <f t="shared" si="21"/>
        <v>0.01058823529411761</v>
      </c>
      <c r="I70" s="29">
        <f t="shared" si="21"/>
        <v>0.013235294117647012</v>
      </c>
      <c r="J70" s="29">
        <f t="shared" si="21"/>
        <v>0.015882352941176413</v>
      </c>
      <c r="K70" s="23">
        <f t="shared" si="21"/>
        <v>0.018529411764705815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0.23789764868603025</v>
      </c>
      <c r="F72" s="22">
        <f aca="true" t="shared" si="22" ref="F72:K72">($H$19/$D72-1)*F$25</f>
        <v>0.023789764868603028</v>
      </c>
      <c r="G72" s="29">
        <f t="shared" si="22"/>
        <v>0.035684647302904535</v>
      </c>
      <c r="H72" s="29">
        <f t="shared" si="22"/>
        <v>0.047579529737206055</v>
      </c>
      <c r="I72" s="29">
        <f t="shared" si="22"/>
        <v>0.05947441217150756</v>
      </c>
      <c r="J72" s="29">
        <f t="shared" si="22"/>
        <v>0.07136929460580907</v>
      </c>
      <c r="K72" s="23">
        <f t="shared" si="22"/>
        <v>0.08326417704011058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0.4389067524115755</v>
      </c>
      <c r="F74" s="22">
        <f aca="true" t="shared" si="23" ref="F74:K74">($H$19/$D74-1)*F$25</f>
        <v>0.043890675241157556</v>
      </c>
      <c r="G74" s="29">
        <f t="shared" si="23"/>
        <v>0.06583601286173632</v>
      </c>
      <c r="H74" s="29">
        <f t="shared" si="23"/>
        <v>0.08778135048231511</v>
      </c>
      <c r="I74" s="29">
        <f t="shared" si="23"/>
        <v>0.10972668810289388</v>
      </c>
      <c r="J74" s="29">
        <f t="shared" si="23"/>
        <v>0.13167202572347264</v>
      </c>
      <c r="K74" s="23">
        <f t="shared" si="23"/>
        <v>0.1536173633440514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0.14158163265306115</v>
      </c>
      <c r="F77" s="22">
        <f aca="true" t="shared" si="24" ref="F77:K77">($H$19/$D77-1)*F$25</f>
        <v>0.014158163265306124</v>
      </c>
      <c r="G77" s="29">
        <f t="shared" si="24"/>
        <v>0.021237244897959185</v>
      </c>
      <c r="H77" s="29">
        <f t="shared" si="24"/>
        <v>0.028316326530612248</v>
      </c>
      <c r="I77" s="29">
        <f t="shared" si="24"/>
        <v>0.03539540816326531</v>
      </c>
      <c r="J77" s="29">
        <f t="shared" si="24"/>
        <v>0.04247448979591837</v>
      </c>
      <c r="K77" s="23">
        <f t="shared" si="24"/>
        <v>0.049553571428571426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0.3358208955223879</v>
      </c>
      <c r="F80" s="22">
        <f aca="true" t="shared" si="25" ref="F80:K80">($H$19/$D80-1)*F$25</f>
        <v>0.033582089552238785</v>
      </c>
      <c r="G80" s="29">
        <f t="shared" si="25"/>
        <v>0.05037313432835817</v>
      </c>
      <c r="H80" s="29">
        <f t="shared" si="25"/>
        <v>0.06716417910447757</v>
      </c>
      <c r="I80" s="29">
        <f t="shared" si="25"/>
        <v>0.08395522388059695</v>
      </c>
      <c r="J80" s="29">
        <f t="shared" si="25"/>
        <v>0.10074626865671633</v>
      </c>
      <c r="K80" s="23">
        <f t="shared" si="25"/>
        <v>0.11753731343283573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0.2952243125904485</v>
      </c>
      <c r="F83" s="22">
        <f aca="true" t="shared" si="26" ref="F83:K83">($H$19/$D83-1)*F$25</f>
        <v>0.029522431259044857</v>
      </c>
      <c r="G83" s="29">
        <f t="shared" si="26"/>
        <v>0.044283646888567285</v>
      </c>
      <c r="H83" s="29">
        <f t="shared" si="26"/>
        <v>0.059044862518089714</v>
      </c>
      <c r="I83" s="29">
        <f t="shared" si="26"/>
        <v>0.07380607814761214</v>
      </c>
      <c r="J83" s="29">
        <f t="shared" si="26"/>
        <v>0.08856729377713457</v>
      </c>
      <c r="K83" s="23">
        <f t="shared" si="26"/>
        <v>0.103328509406657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0.46962233169129713</v>
      </c>
      <c r="F86" s="22">
        <f aca="true" t="shared" si="27" ref="F86:K86">($H$19/$D86-1)*F$25</f>
        <v>0.04696223316912971</v>
      </c>
      <c r="G86" s="29">
        <f t="shared" si="27"/>
        <v>0.07044334975369455</v>
      </c>
      <c r="H86" s="29">
        <f t="shared" si="27"/>
        <v>0.09392446633825942</v>
      </c>
      <c r="I86" s="29">
        <f t="shared" si="27"/>
        <v>0.11740558292282427</v>
      </c>
      <c r="J86" s="29">
        <f t="shared" si="27"/>
        <v>0.1408866995073891</v>
      </c>
      <c r="K86" s="23">
        <f t="shared" si="27"/>
        <v>0.16436781609195397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0.6272727272727271</v>
      </c>
      <c r="F89" s="22">
        <f aca="true" t="shared" si="28" ref="F89:K89">($H$19/$D89-1)*F$25</f>
        <v>0.06272727272727273</v>
      </c>
      <c r="G89" s="29">
        <f t="shared" si="28"/>
        <v>0.09409090909090907</v>
      </c>
      <c r="H89" s="29">
        <f t="shared" si="28"/>
        <v>0.12545454545454546</v>
      </c>
      <c r="I89" s="29">
        <f t="shared" si="28"/>
        <v>0.1568181818181818</v>
      </c>
      <c r="J89" s="29">
        <f t="shared" si="28"/>
        <v>0.18818181818181814</v>
      </c>
      <c r="K89" s="23">
        <f t="shared" si="28"/>
        <v>0.21954545454545452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0.5592334494773518</v>
      </c>
      <c r="F92" s="22">
        <f aca="true" t="shared" si="29" ref="F92:K92">($H$19/$D92-1)*F$25</f>
        <v>0.05592334494773517</v>
      </c>
      <c r="G92" s="29">
        <f t="shared" si="29"/>
        <v>0.08388501742160274</v>
      </c>
      <c r="H92" s="29">
        <f t="shared" si="29"/>
        <v>0.11184668989547034</v>
      </c>
      <c r="I92" s="29">
        <f t="shared" si="29"/>
        <v>0.1398083623693379</v>
      </c>
      <c r="J92" s="29">
        <f t="shared" si="29"/>
        <v>0.1677700348432055</v>
      </c>
      <c r="K92" s="23">
        <f t="shared" si="29"/>
        <v>0.19573170731707307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0.7047619047619046</v>
      </c>
      <c r="F95" s="22">
        <f aca="true" t="shared" si="30" ref="F95:K95">($H$19/$D95-1)*F$25</f>
        <v>0.07047619047619047</v>
      </c>
      <c r="G95" s="29">
        <f t="shared" si="30"/>
        <v>0.1057142857142857</v>
      </c>
      <c r="H95" s="29">
        <f t="shared" si="30"/>
        <v>0.14095238095238094</v>
      </c>
      <c r="I95" s="29">
        <f t="shared" si="30"/>
        <v>0.17619047619047618</v>
      </c>
      <c r="J95" s="29">
        <f t="shared" si="30"/>
        <v>0.2114285714285714</v>
      </c>
      <c r="K95" s="23">
        <f t="shared" si="30"/>
        <v>0.24666666666666662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0.6184448462929474</v>
      </c>
      <c r="F98" s="22">
        <f aca="true" t="shared" si="31" ref="F98:K98">($H$19/$D98-1)*F$25</f>
        <v>0.06184448462929473</v>
      </c>
      <c r="G98" s="29">
        <f t="shared" si="31"/>
        <v>0.09276672694394208</v>
      </c>
      <c r="H98" s="29">
        <f t="shared" si="31"/>
        <v>0.12368896925858947</v>
      </c>
      <c r="I98" s="29">
        <f t="shared" si="31"/>
        <v>0.15461121157323682</v>
      </c>
      <c r="J98" s="29">
        <f t="shared" si="31"/>
        <v>0.18553345388788417</v>
      </c>
      <c r="K98" s="23">
        <f t="shared" si="31"/>
        <v>0.21645569620253152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1.3429319371727746</v>
      </c>
      <c r="F101" s="22">
        <f aca="true" t="shared" si="32" ref="F101:K101">($H$19/$D101-1)*F$25</f>
        <v>0.13429319371727746</v>
      </c>
      <c r="G101" s="29">
        <f t="shared" si="32"/>
        <v>0.20143979057591618</v>
      </c>
      <c r="H101" s="29">
        <f t="shared" si="32"/>
        <v>0.26858638743455493</v>
      </c>
      <c r="I101" s="29">
        <f t="shared" si="32"/>
        <v>0.33573298429319365</v>
      </c>
      <c r="J101" s="29">
        <f t="shared" si="32"/>
        <v>0.40287958115183237</v>
      </c>
      <c r="K101" s="23">
        <f t="shared" si="32"/>
        <v>0.4700261780104711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21. juli 2021                  =</v>
      </c>
      <c r="I110" s="5"/>
      <c r="J110" s="109">
        <f>180.2/7.84*H19</f>
        <v>205.71301020408163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2021-07-20T10:52:04Z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