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<sst xmlns="http://schemas.openxmlformats.org/spreadsheetml/2006/main" count="56" uniqueCount="36">
  <si>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</si>
  <si>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</si>
  <si>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</si>
  <si>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</si>
  <si>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</si>
  <si>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</si>
  <si>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</si>
  <si>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</si>
  <si>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</si>
  <si>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</si>
  <si>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</si>
  <si>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</si>
  <si>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</si>
  <si>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</si>
  <si>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</si>
  <si>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</si>
  <si>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</si>
  <si>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</si>
  <si>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</si>
  <si>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</si>
  <si>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</si>
  <si>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</si>
  <si>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</si>
  <si>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</si>
  <si>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</si>
  <si>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</si>
  <si>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</si>
  <si>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</si>
  <si>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</si>
  <si>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</si>
  <si>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</si>
  <si>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</si>
  <si>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</si>
  <si>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1999 - 9. juli 2021</t>
  </si>
  <si>
    <t>9. juli 2021                  =</t>
  </si>
  <si>
    <t xml:space="preserve">Skemaet viser, hvor meget dieselolieprisen indvirker på transportomkostningen pr. 9. juli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</si>
</sst>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9.11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18</v>
      </c>
      <c r="C28" s="20"/>
      <c r="D28" s="97">
        <v>9.11</v>
      </c>
      <c r="E28" s="61">
        <f>($H$19-$D28)/$D28</f>
        <v>0</v>
      </c>
      <c r="F28" s="22">
        <f aca="true" t="shared" si="0" ref="F28:K28">($H$19/$D28-1)*F$25</f>
        <v>0</v>
      </c>
      <c r="G28" s="29">
        <f t="shared" si="0"/>
        <v>0</v>
      </c>
      <c r="H28" s="29">
        <f t="shared" si="0"/>
        <v>0</v>
      </c>
      <c r="I28" s="29">
        <f t="shared" si="0"/>
        <v>0</v>
      </c>
      <c r="J28" s="29">
        <f t="shared" si="0"/>
        <v>0</v>
      </c>
      <c r="K28" s="23">
        <f t="shared" si="0"/>
        <v>0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17</v>
      </c>
      <c r="C30" s="20"/>
      <c r="D30" s="97">
        <v>8.87</v>
      </c>
      <c r="E30" s="61">
        <f>($H$19-$D30)/$D30</f>
        <v>0.027057497181510737</v>
      </c>
      <c r="F30" s="22">
        <f aca="true" t="shared" si="1" ref="F30:K30">($H$19/$D30-1)*F$25</f>
        <v>0.0027057497181510737</v>
      </c>
      <c r="G30" s="29">
        <f t="shared" si="1"/>
        <v>0.0040586245772266105</v>
      </c>
      <c r="H30" s="29">
        <f t="shared" si="1"/>
        <v>0.005411499436302147</v>
      </c>
      <c r="I30" s="29">
        <f t="shared" si="1"/>
        <v>0.006764374295377684</v>
      </c>
      <c r="J30" s="29">
        <f t="shared" si="1"/>
        <v>0.008117249154453221</v>
      </c>
      <c r="K30" s="23">
        <f t="shared" si="1"/>
        <v>0.009470124013528758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16</v>
      </c>
      <c r="C32" s="20"/>
      <c r="D32" s="97">
        <v>8.63</v>
      </c>
      <c r="E32" s="61">
        <f>($H$19-$D32)/$D32</f>
        <v>0.055619930475086746</v>
      </c>
      <c r="F32" s="22">
        <f aca="true" t="shared" si="2" ref="F32:K32">($H$19/$D32-1)*F$25</f>
        <v>0.005561993047508685</v>
      </c>
      <c r="G32" s="29">
        <f t="shared" si="2"/>
        <v>0.008342989571263027</v>
      </c>
      <c r="H32" s="29">
        <f t="shared" si="2"/>
        <v>0.01112398609501737</v>
      </c>
      <c r="I32" s="29">
        <f t="shared" si="2"/>
        <v>0.01390498261877171</v>
      </c>
      <c r="J32" s="29">
        <f t="shared" si="2"/>
        <v>0.016685979142526054</v>
      </c>
      <c r="K32" s="23">
        <f t="shared" si="2"/>
        <v>0.019466975666280393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13</v>
      </c>
      <c r="C34" s="20"/>
      <c r="D34" s="97">
        <v>8.63</v>
      </c>
      <c r="E34" s="61">
        <f>($H$19-$D34)/$D34</f>
        <v>0.055619930475086746</v>
      </c>
      <c r="F34" s="22">
        <f aca="true" t="shared" si="3" ref="F34:K34">($H$19/$D34-1)*F$25</f>
        <v>0.005561993047508685</v>
      </c>
      <c r="G34" s="29">
        <f t="shared" si="3"/>
        <v>0.008342989571263027</v>
      </c>
      <c r="H34" s="29">
        <f t="shared" si="3"/>
        <v>0.01112398609501737</v>
      </c>
      <c r="I34" s="29">
        <f t="shared" si="3"/>
        <v>0.01390498261877171</v>
      </c>
      <c r="J34" s="29">
        <f t="shared" si="3"/>
        <v>0.016685979142526054</v>
      </c>
      <c r="K34" s="23">
        <f t="shared" si="3"/>
        <v>0.019466975666280393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12</v>
      </c>
      <c r="C36" s="20"/>
      <c r="D36" s="97">
        <v>8.71</v>
      </c>
      <c r="E36" s="61">
        <f>($H$19-$D36)/$D36</f>
        <v>0.04592422502870247</v>
      </c>
      <c r="F36" s="22">
        <f aca="true" t="shared" si="4" ref="F36:K36">($H$19/$D36-1)*F$25</f>
        <v>0.004592422502870242</v>
      </c>
      <c r="G36" s="29">
        <f t="shared" si="4"/>
        <v>0.006888633754305362</v>
      </c>
      <c r="H36" s="29">
        <f t="shared" si="4"/>
        <v>0.009184845005740483</v>
      </c>
      <c r="I36" s="29">
        <f t="shared" si="4"/>
        <v>0.011481056257175604</v>
      </c>
      <c r="J36" s="29">
        <f t="shared" si="4"/>
        <v>0.013777267508610724</v>
      </c>
      <c r="K36" s="23">
        <f t="shared" si="4"/>
        <v>0.016073478760045844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11</v>
      </c>
      <c r="C38" s="20"/>
      <c r="D38" s="97">
        <v>8.23</v>
      </c>
      <c r="E38" s="61">
        <f>($H$19-$D38)/$D38</f>
        <v>0.10692588092345066</v>
      </c>
      <c r="F38" s="22">
        <f aca="true" t="shared" si="5" ref="F38:K38">($H$19/$D38-1)*F$25</f>
        <v>0.010692588092345058</v>
      </c>
      <c r="G38" s="29">
        <f t="shared" si="5"/>
        <v>0.016038882138517584</v>
      </c>
      <c r="H38" s="29">
        <f t="shared" si="5"/>
        <v>0.021385176184690116</v>
      </c>
      <c r="I38" s="29">
        <f t="shared" si="5"/>
        <v>0.026731470230862642</v>
      </c>
      <c r="J38" s="29">
        <f t="shared" si="5"/>
        <v>0.03207776427703517</v>
      </c>
      <c r="K38" s="23">
        <f t="shared" si="5"/>
        <v>0.03742405832320769</v>
      </c>
      <c r="L38" s="9"/>
    </row>
    <row r="39" spans="2:12" ht="21" customHeight="1">
      <c r="B39" s="96"/>
      <c r="C39" s="20"/>
      <c r="D39" s="97"/>
      <c r="E39" s="61"/>
      <c r="F39" s="22"/>
      <c r="G39" s="29"/>
      <c r="H39" s="29"/>
      <c r="I39" s="29"/>
      <c r="J39" s="29"/>
      <c r="K39" s="23"/>
      <c r="L39" s="9"/>
    </row>
    <row r="40" spans="2:12" ht="21" customHeight="1">
      <c r="B40" s="96" t="s">
        <v>10</v>
      </c>
      <c r="C40" s="20"/>
      <c r="D40" s="97">
        <v>8.02</v>
      </c>
      <c r="E40" s="61">
        <f>($H$19-$D40)/$D40</f>
        <v>0.13591022443890274</v>
      </c>
      <c r="F40" s="22">
        <f aca="true" t="shared" si="6" ref="F40:K40">($H$19/$D40-1)*F$25</f>
        <v>0.013591022443890278</v>
      </c>
      <c r="G40" s="29">
        <f t="shared" si="6"/>
        <v>0.020386533665835416</v>
      </c>
      <c r="H40" s="29">
        <f t="shared" si="6"/>
        <v>0.027182044887780556</v>
      </c>
      <c r="I40" s="29">
        <f t="shared" si="6"/>
        <v>0.03397755610972569</v>
      </c>
      <c r="J40" s="29">
        <f t="shared" si="6"/>
        <v>0.04077306733167083</v>
      </c>
      <c r="K40" s="23">
        <f t="shared" si="6"/>
        <v>0.047568578553615966</v>
      </c>
      <c r="L40" s="9"/>
    </row>
    <row r="41" spans="2:12" ht="21" customHeight="1">
      <c r="B41" s="99">
        <v>2021</v>
      </c>
      <c r="C41" s="43"/>
      <c r="D41" s="82"/>
      <c r="E41" s="98"/>
      <c r="F41" s="65"/>
      <c r="G41" s="66"/>
      <c r="H41" s="71"/>
      <c r="I41" s="66"/>
      <c r="J41" s="66"/>
      <c r="K41" s="68"/>
      <c r="L41" s="9"/>
    </row>
    <row r="42" spans="2:12" ht="21" customHeight="1">
      <c r="B42" s="96" t="s">
        <v>15</v>
      </c>
      <c r="C42" s="20"/>
      <c r="D42" s="97">
        <v>7.91</v>
      </c>
      <c r="E42" s="61">
        <f>($H$19-$D42)/$D42</f>
        <v>0.15170670037926665</v>
      </c>
      <c r="F42" s="22">
        <f aca="true" t="shared" si="7" ref="F42:K42">($H$19/$D42-1)*F$25</f>
        <v>0.015170670037926671</v>
      </c>
      <c r="G42" s="29">
        <f t="shared" si="7"/>
        <v>0.022756005056890006</v>
      </c>
      <c r="H42" s="29">
        <f t="shared" si="7"/>
        <v>0.030341340075853342</v>
      </c>
      <c r="I42" s="29">
        <f t="shared" si="7"/>
        <v>0.037926675094816675</v>
      </c>
      <c r="J42" s="29">
        <f t="shared" si="7"/>
        <v>0.04551201011378001</v>
      </c>
      <c r="K42" s="23">
        <f t="shared" si="7"/>
        <v>0.05309734513274334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22</v>
      </c>
      <c r="C44" s="20"/>
      <c r="D44" s="97">
        <v>7.43</v>
      </c>
      <c r="E44" s="61">
        <f>($H$19-$D44)/$D44</f>
        <v>0.2261103633916554</v>
      </c>
      <c r="F44" s="22">
        <f aca="true" t="shared" si="8" ref="F44:K44">($H$19/$D44-1)*F$25</f>
        <v>0.022611036339165547</v>
      </c>
      <c r="G44" s="29">
        <f t="shared" si="8"/>
        <v>0.033916554508748316</v>
      </c>
      <c r="H44" s="29">
        <f t="shared" si="8"/>
        <v>0.045222072678331095</v>
      </c>
      <c r="I44" s="29">
        <f t="shared" si="8"/>
        <v>0.05652759084791387</v>
      </c>
      <c r="J44" s="29">
        <f t="shared" si="8"/>
        <v>0.06783310901749663</v>
      </c>
      <c r="K44" s="23">
        <f t="shared" si="8"/>
        <v>0.07913862718707941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21</v>
      </c>
      <c r="C46" s="20"/>
      <c r="D46" s="97">
        <v>7.51</v>
      </c>
      <c r="E46" s="61">
        <f>($H$19-$D46)/$D46</f>
        <v>0.21304926764314244</v>
      </c>
      <c r="F46" s="22">
        <f aca="true" t="shared" si="9" ref="F46:K46">($H$19/$D46-1)*F$25</f>
        <v>0.02130492676431424</v>
      </c>
      <c r="G46" s="29">
        <f t="shared" si="9"/>
        <v>0.03195739014647135</v>
      </c>
      <c r="H46" s="29">
        <f t="shared" si="9"/>
        <v>0.04260985352862848</v>
      </c>
      <c r="I46" s="29">
        <f t="shared" si="9"/>
        <v>0.05326231691078559</v>
      </c>
      <c r="J46" s="29">
        <f t="shared" si="9"/>
        <v>0.0639147802929427</v>
      </c>
      <c r="K46" s="23">
        <f t="shared" si="9"/>
        <v>0.07456724367509981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20</v>
      </c>
      <c r="C48" s="20"/>
      <c r="D48" s="97">
        <v>7.67</v>
      </c>
      <c r="E48" s="61">
        <f>($H$19-$D48)/$D48</f>
        <v>0.18774445893089955</v>
      </c>
      <c r="F48" s="22">
        <f aca="true" t="shared" si="10" ref="F48:K48">($H$19/$D48-1)*F$25</f>
        <v>0.018774445893089964</v>
      </c>
      <c r="G48" s="29">
        <f t="shared" si="10"/>
        <v>0.028161668839634946</v>
      </c>
      <c r="H48" s="29">
        <f t="shared" si="10"/>
        <v>0.03754889178617993</v>
      </c>
      <c r="I48" s="29">
        <f t="shared" si="10"/>
        <v>0.04693611473272491</v>
      </c>
      <c r="J48" s="29">
        <f t="shared" si="10"/>
        <v>0.05632333767926989</v>
      </c>
      <c r="K48" s="23">
        <f t="shared" si="10"/>
        <v>0.06571056062581487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19</v>
      </c>
      <c r="C50" s="20"/>
      <c r="D50" s="97">
        <v>7.75</v>
      </c>
      <c r="E50" s="61">
        <f>($H$19-$D50)/$D50</f>
        <v>0.17548387096774187</v>
      </c>
      <c r="F50" s="22">
        <f aca="true" t="shared" si="11" ref="F50:K50">($H$19/$D50-1)*F$25</f>
        <v>0.017548387096774178</v>
      </c>
      <c r="G50" s="29">
        <f t="shared" si="11"/>
        <v>0.026322580645161263</v>
      </c>
      <c r="H50" s="29">
        <f t="shared" si="11"/>
        <v>0.035096774193548355</v>
      </c>
      <c r="I50" s="29">
        <f t="shared" si="11"/>
        <v>0.04387096774193544</v>
      </c>
      <c r="J50" s="29">
        <f t="shared" si="11"/>
        <v>0.052645161290322526</v>
      </c>
      <c r="K50" s="23">
        <f t="shared" si="11"/>
        <v>0.06141935483870961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-0.0032822757111598618</v>
      </c>
      <c r="F52" s="22">
        <f aca="true" t="shared" si="12" ref="F52:K52">($H$19/$D52-1)*F$25</f>
        <v>-0.00032822757111599103</v>
      </c>
      <c r="G52" s="29">
        <f t="shared" si="12"/>
        <v>-0.0004923413566739864</v>
      </c>
      <c r="H52" s="29">
        <f t="shared" si="12"/>
        <v>-0.0006564551422319821</v>
      </c>
      <c r="I52" s="29">
        <f t="shared" si="12"/>
        <v>-0.0008205689277899775</v>
      </c>
      <c r="J52" s="29">
        <f t="shared" si="12"/>
        <v>-0.0009846827133479729</v>
      </c>
      <c r="K52" s="23">
        <f t="shared" si="12"/>
        <v>-0.0011487964989059683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0.09101796407185626</v>
      </c>
      <c r="F54" s="22">
        <f aca="true" t="shared" si="13" ref="F54:K54">($H$19/$D54-1)*F$25</f>
        <v>0.009101796407185626</v>
      </c>
      <c r="G54" s="29">
        <f t="shared" si="13"/>
        <v>0.013652694610778436</v>
      </c>
      <c r="H54" s="29">
        <f t="shared" si="13"/>
        <v>0.018203592814371252</v>
      </c>
      <c r="I54" s="29">
        <f t="shared" si="13"/>
        <v>0.022754491017964062</v>
      </c>
      <c r="J54" s="29">
        <f t="shared" si="13"/>
        <v>0.027305389221556873</v>
      </c>
      <c r="K54" s="23">
        <f t="shared" si="13"/>
        <v>0.03185628742514968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0.08581644815256244</v>
      </c>
      <c r="F56" s="22">
        <f aca="true" t="shared" si="14" ref="F56:K56">($H$19/$D56-1)*F$25</f>
        <v>0.00858164481525625</v>
      </c>
      <c r="G56" s="29">
        <f t="shared" si="14"/>
        <v>0.012872467222884376</v>
      </c>
      <c r="H56" s="29">
        <f t="shared" si="14"/>
        <v>0.0171632896305125</v>
      </c>
      <c r="I56" s="29">
        <f t="shared" si="14"/>
        <v>0.021454112038140627</v>
      </c>
      <c r="J56" s="29">
        <f t="shared" si="14"/>
        <v>0.025744934445768752</v>
      </c>
      <c r="K56" s="23">
        <f t="shared" si="14"/>
        <v>0.030035756853396874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0.10424242424242418</v>
      </c>
      <c r="F58" s="22">
        <f aca="true" t="shared" si="15" ref="F58:K58">($H$19/$D58-1)*F$25</f>
        <v>0.010424242424242426</v>
      </c>
      <c r="G58" s="29">
        <f t="shared" si="15"/>
        <v>0.015636363636363636</v>
      </c>
      <c r="H58" s="29">
        <f t="shared" si="15"/>
        <v>0.020848484848484852</v>
      </c>
      <c r="I58" s="29">
        <f t="shared" si="15"/>
        <v>0.026060606060606062</v>
      </c>
      <c r="J58" s="29">
        <f t="shared" si="15"/>
        <v>0.03127272727272727</v>
      </c>
      <c r="K58" s="23">
        <f t="shared" si="15"/>
        <v>0.03648484848484848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0.256551724137931</v>
      </c>
      <c r="F60" s="22">
        <f aca="true" t="shared" si="16" ref="F60:K60">($H$19/$D60-1)*F$25</f>
        <v>0.025655172413793094</v>
      </c>
      <c r="G60" s="29">
        <f t="shared" si="16"/>
        <v>0.03848275862068964</v>
      </c>
      <c r="H60" s="29">
        <f t="shared" si="16"/>
        <v>0.05131034482758619</v>
      </c>
      <c r="I60" s="29">
        <f t="shared" si="16"/>
        <v>0.06413793103448273</v>
      </c>
      <c r="J60" s="29">
        <f t="shared" si="16"/>
        <v>0.07696551724137927</v>
      </c>
      <c r="K60" s="23">
        <f t="shared" si="16"/>
        <v>0.08979310344827582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0.15462610899873255</v>
      </c>
      <c r="F62" s="22">
        <f aca="true" t="shared" si="17" ref="F62:K62">($H$19/$D62-1)*F$25</f>
        <v>0.015462610899873264</v>
      </c>
      <c r="G62" s="29">
        <f t="shared" si="17"/>
        <v>0.023193916349809895</v>
      </c>
      <c r="H62" s="29">
        <f t="shared" si="17"/>
        <v>0.03092522179974653</v>
      </c>
      <c r="I62" s="29">
        <f t="shared" si="17"/>
        <v>0.03865652724968316</v>
      </c>
      <c r="J62" s="29">
        <f t="shared" si="17"/>
        <v>0.04638783269961979</v>
      </c>
      <c r="K62" s="23">
        <f t="shared" si="17"/>
        <v>0.05411913814955642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-0.02774813233724651</v>
      </c>
      <c r="F64" s="22">
        <f aca="true" t="shared" si="18" ref="F64:K64">($H$19/$D64-1)*F$25</f>
        <v>-0.002774813233724649</v>
      </c>
      <c r="G64" s="29">
        <f t="shared" si="18"/>
        <v>-0.004162219850586973</v>
      </c>
      <c r="H64" s="29">
        <f t="shared" si="18"/>
        <v>-0.005549626467449298</v>
      </c>
      <c r="I64" s="29">
        <f t="shared" si="18"/>
        <v>-0.006937033084311622</v>
      </c>
      <c r="J64" s="29">
        <f t="shared" si="18"/>
        <v>-0.008324439701173946</v>
      </c>
      <c r="K64" s="23">
        <f t="shared" si="18"/>
        <v>-0.00971184631803627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-0.025668449197860987</v>
      </c>
      <c r="F66" s="22">
        <f aca="true" t="shared" si="19" ref="F66:K66">($H$19/$D66-1)*F$25</f>
        <v>-0.002566844919786093</v>
      </c>
      <c r="G66" s="29">
        <f t="shared" si="19"/>
        <v>-0.00385026737967914</v>
      </c>
      <c r="H66" s="29">
        <f t="shared" si="19"/>
        <v>-0.005133689839572186</v>
      </c>
      <c r="I66" s="29">
        <f t="shared" si="19"/>
        <v>-0.006417112299465233</v>
      </c>
      <c r="J66" s="29">
        <f t="shared" si="19"/>
        <v>-0.00770053475935828</v>
      </c>
      <c r="K66" s="23">
        <f t="shared" si="19"/>
        <v>-0.008983957219251326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-0.024625267665952938</v>
      </c>
      <c r="F68" s="22">
        <f aca="true" t="shared" si="20" ref="F68:K68">($H$19/$D68-1)*F$25</f>
        <v>-0.002462526766595297</v>
      </c>
      <c r="G68" s="29">
        <f t="shared" si="20"/>
        <v>-0.0036937901498929446</v>
      </c>
      <c r="H68" s="29">
        <f t="shared" si="20"/>
        <v>-0.004925053533190594</v>
      </c>
      <c r="I68" s="29">
        <f t="shared" si="20"/>
        <v>-0.006156316916488241</v>
      </c>
      <c r="J68" s="29">
        <f t="shared" si="20"/>
        <v>-0.007387580299785889</v>
      </c>
      <c r="K68" s="23">
        <f t="shared" si="20"/>
        <v>-0.008618843683083537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0.07176470588235287</v>
      </c>
      <c r="F70" s="22">
        <f aca="true" t="shared" si="21" ref="F70:K70">($H$19/$D70-1)*F$25</f>
        <v>0.0071764705882352954</v>
      </c>
      <c r="G70" s="29">
        <f t="shared" si="21"/>
        <v>0.010764705882352942</v>
      </c>
      <c r="H70" s="29">
        <f t="shared" si="21"/>
        <v>0.014352941176470591</v>
      </c>
      <c r="I70" s="29">
        <f t="shared" si="21"/>
        <v>0.017941176470588238</v>
      </c>
      <c r="J70" s="29">
        <f t="shared" si="21"/>
        <v>0.021529411764705884</v>
      </c>
      <c r="K70" s="23">
        <f t="shared" si="21"/>
        <v>0.025117647058823533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0.2600276625172889</v>
      </c>
      <c r="F72" s="22">
        <f aca="true" t="shared" si="22" ref="F72:K72">($H$19/$D72-1)*F$25</f>
        <v>0.026002766251728884</v>
      </c>
      <c r="G72" s="29">
        <f t="shared" si="22"/>
        <v>0.03900414937759332</v>
      </c>
      <c r="H72" s="29">
        <f t="shared" si="22"/>
        <v>0.05200553250345777</v>
      </c>
      <c r="I72" s="29">
        <f t="shared" si="22"/>
        <v>0.0650069156293222</v>
      </c>
      <c r="J72" s="29">
        <f t="shared" si="22"/>
        <v>0.07800829875518664</v>
      </c>
      <c r="K72" s="23">
        <f t="shared" si="22"/>
        <v>0.09100968188105107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0.4646302250803858</v>
      </c>
      <c r="F74" s="22">
        <f aca="true" t="shared" si="23" ref="F74:K74">($H$19/$D74-1)*F$25</f>
        <v>0.046463022508038576</v>
      </c>
      <c r="G74" s="29">
        <f t="shared" si="23"/>
        <v>0.06969453376205786</v>
      </c>
      <c r="H74" s="29">
        <f t="shared" si="23"/>
        <v>0.09292604501607715</v>
      </c>
      <c r="I74" s="29">
        <f t="shared" si="23"/>
        <v>0.11615755627009644</v>
      </c>
      <c r="J74" s="29">
        <f t="shared" si="23"/>
        <v>0.13938906752411573</v>
      </c>
      <c r="K74" s="23">
        <f t="shared" si="23"/>
        <v>0.16262057877813502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0.1619897959183673</v>
      </c>
      <c r="F77" s="22">
        <f aca="true" t="shared" si="24" ref="F77:K77">($H$19/$D77-1)*F$25</f>
        <v>0.016198979591836738</v>
      </c>
      <c r="G77" s="29">
        <f t="shared" si="24"/>
        <v>0.024298469387755105</v>
      </c>
      <c r="H77" s="29">
        <f t="shared" si="24"/>
        <v>0.032397959183673476</v>
      </c>
      <c r="I77" s="29">
        <f t="shared" si="24"/>
        <v>0.040497448979591844</v>
      </c>
      <c r="J77" s="29">
        <f t="shared" si="24"/>
        <v>0.04859693877551021</v>
      </c>
      <c r="K77" s="23">
        <f t="shared" si="24"/>
        <v>0.05669642857142858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0.3597014925373133</v>
      </c>
      <c r="F80" s="22">
        <f aca="true" t="shared" si="25" ref="F80:K80">($H$19/$D80-1)*F$25</f>
        <v>0.03597014925373132</v>
      </c>
      <c r="G80" s="29">
        <f t="shared" si="25"/>
        <v>0.05395522388059698</v>
      </c>
      <c r="H80" s="29">
        <f t="shared" si="25"/>
        <v>0.07194029850746264</v>
      </c>
      <c r="I80" s="29">
        <f t="shared" si="25"/>
        <v>0.0899253731343283</v>
      </c>
      <c r="J80" s="29">
        <f t="shared" si="25"/>
        <v>0.10791044776119396</v>
      </c>
      <c r="K80" s="23">
        <f t="shared" si="25"/>
        <v>0.12589552238805962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0.3183791606367582</v>
      </c>
      <c r="F83" s="22">
        <f aca="true" t="shared" si="26" ref="F83:K83">($H$19/$D83-1)*F$25</f>
        <v>0.03183791606367583</v>
      </c>
      <c r="G83" s="29">
        <f t="shared" si="26"/>
        <v>0.04775687409551375</v>
      </c>
      <c r="H83" s="29">
        <f t="shared" si="26"/>
        <v>0.06367583212735166</v>
      </c>
      <c r="I83" s="29">
        <f t="shared" si="26"/>
        <v>0.07959479015918958</v>
      </c>
      <c r="J83" s="29">
        <f t="shared" si="26"/>
        <v>0.0955137481910275</v>
      </c>
      <c r="K83" s="23">
        <f t="shared" si="26"/>
        <v>0.1114327062228654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0.4958949096880131</v>
      </c>
      <c r="F86" s="22">
        <f aca="true" t="shared" si="27" ref="F86:K86">($H$19/$D86-1)*F$25</f>
        <v>0.0495894909688013</v>
      </c>
      <c r="G86" s="29">
        <f t="shared" si="27"/>
        <v>0.07438423645320194</v>
      </c>
      <c r="H86" s="29">
        <f t="shared" si="27"/>
        <v>0.0991789819376026</v>
      </c>
      <c r="I86" s="29">
        <f t="shared" si="27"/>
        <v>0.12397372742200324</v>
      </c>
      <c r="J86" s="29">
        <f t="shared" si="27"/>
        <v>0.14876847290640388</v>
      </c>
      <c r="K86" s="23">
        <f t="shared" si="27"/>
        <v>0.17356321839080452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0.6563636363636363</v>
      </c>
      <c r="F89" s="22">
        <f aca="true" t="shared" si="28" ref="F89:K89">($H$19/$D89-1)*F$25</f>
        <v>0.06563636363636363</v>
      </c>
      <c r="G89" s="29">
        <f t="shared" si="28"/>
        <v>0.09845454545454543</v>
      </c>
      <c r="H89" s="29">
        <f t="shared" si="28"/>
        <v>0.13127272727272726</v>
      </c>
      <c r="I89" s="29">
        <f t="shared" si="28"/>
        <v>0.16409090909090907</v>
      </c>
      <c r="J89" s="29">
        <f t="shared" si="28"/>
        <v>0.19690909090909087</v>
      </c>
      <c r="K89" s="23">
        <f t="shared" si="28"/>
        <v>0.22972727272727267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0.5871080139372821</v>
      </c>
      <c r="F92" s="22">
        <f aca="true" t="shared" si="29" ref="F92:K92">($H$19/$D92-1)*F$25</f>
        <v>0.058710801393728224</v>
      </c>
      <c r="G92" s="29">
        <f t="shared" si="29"/>
        <v>0.08806620209059232</v>
      </c>
      <c r="H92" s="29">
        <f t="shared" si="29"/>
        <v>0.11742160278745645</v>
      </c>
      <c r="I92" s="29">
        <f t="shared" si="29"/>
        <v>0.14677700348432055</v>
      </c>
      <c r="J92" s="29">
        <f t="shared" si="29"/>
        <v>0.17613240418118464</v>
      </c>
      <c r="K92" s="23">
        <f t="shared" si="29"/>
        <v>0.20548780487804874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0.7352380952380951</v>
      </c>
      <c r="F95" s="22">
        <f aca="true" t="shared" si="30" ref="F95:K95">($H$19/$D95-1)*F$25</f>
        <v>0.0735238095238095</v>
      </c>
      <c r="G95" s="29">
        <f t="shared" si="30"/>
        <v>0.11028571428571425</v>
      </c>
      <c r="H95" s="29">
        <f t="shared" si="30"/>
        <v>0.147047619047619</v>
      </c>
      <c r="I95" s="29">
        <f t="shared" si="30"/>
        <v>0.18380952380952376</v>
      </c>
      <c r="J95" s="29">
        <f t="shared" si="30"/>
        <v>0.2205714285714285</v>
      </c>
      <c r="K95" s="23">
        <f t="shared" si="30"/>
        <v>0.25733333333333325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0.6473779385171788</v>
      </c>
      <c r="F98" s="22">
        <f aca="true" t="shared" si="31" ref="F98:K98">($H$19/$D98-1)*F$25</f>
        <v>0.06473779385171789</v>
      </c>
      <c r="G98" s="29">
        <f t="shared" si="31"/>
        <v>0.09710669077757685</v>
      </c>
      <c r="H98" s="29">
        <f t="shared" si="31"/>
        <v>0.12947558770343578</v>
      </c>
      <c r="I98" s="29">
        <f t="shared" si="31"/>
        <v>0.16184448462929474</v>
      </c>
      <c r="J98" s="29">
        <f t="shared" si="31"/>
        <v>0.1942133815551537</v>
      </c>
      <c r="K98" s="23">
        <f t="shared" si="31"/>
        <v>0.22658227848101262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1.3848167539267013</v>
      </c>
      <c r="F101" s="22">
        <f aca="true" t="shared" si="32" ref="F101:K101">($H$19/$D101-1)*F$25</f>
        <v>0.13848167539267014</v>
      </c>
      <c r="G101" s="29">
        <f t="shared" si="32"/>
        <v>0.2077225130890052</v>
      </c>
      <c r="H101" s="29">
        <f t="shared" si="32"/>
        <v>0.2769633507853403</v>
      </c>
      <c r="I101" s="29">
        <f t="shared" si="32"/>
        <v>0.34620418848167533</v>
      </c>
      <c r="J101" s="29">
        <f t="shared" si="32"/>
        <v>0.4154450261780104</v>
      </c>
      <c r="K101" s="23">
        <f t="shared" si="32"/>
        <v>0.4846858638743454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9. juli 2021                  =</v>
      </c>
      <c r="I110" s="5"/>
      <c r="J110" s="109">
        <f>180.2/7.84*H19</f>
        <v>209.39056122448977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2021-07-08T13:47:20Z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