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<sst xmlns="http://schemas.openxmlformats.org/spreadsheetml/2006/main" count="56" uniqueCount="36">
  <si>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</si>
  <si>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</si>
  <si>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</si>
  <si>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</si>
  <si>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</si>
  <si>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</si>
  <si>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</si>
  <si>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</si>
  <si>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</si>
  <si>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</si>
  <si>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</si>
  <si>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</si>
  <si>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</si>
  <si>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</si>
  <si>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</si>
  <si>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</si>
  <si>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</si>
  <si>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</si>
  <si>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</si>
  <si>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</si>
  <si>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</si>
  <si>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</si>
  <si>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</si>
  <si>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</si>
  <si>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</si>
  <si>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</si>
  <si>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</si>
  <si>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</si>
  <si>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</si>
  <si>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</si>
  <si>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</si>
  <si>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</si>
  <si>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</si>
  <si>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1999 - 9. februar 2021</t>
  </si>
  <si>
    <t>9. februar 2021                  =</t>
  </si>
  <si>
    <t xml:space="preserve">Skemaet viser, hvor meget dieselolieprisen indvirker på transportomkostningen pr. 9. februar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</si>
</sst>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8.47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11</v>
      </c>
      <c r="C28" s="20"/>
      <c r="D28" s="97">
        <v>8.23</v>
      </c>
      <c r="E28" s="61">
        <f>($H$19-$D28)/$D28</f>
        <v>0.029161603888213875</v>
      </c>
      <c r="F28" s="22">
        <f aca="true" t="shared" si="0" ref="F28:K28">($H$19/$D28-1)*F$25</f>
        <v>0.0029161603888213875</v>
      </c>
      <c r="G28" s="29">
        <f t="shared" si="0"/>
        <v>0.00437424058323208</v>
      </c>
      <c r="H28" s="29">
        <f t="shared" si="0"/>
        <v>0.005832320777642775</v>
      </c>
      <c r="I28" s="29">
        <f t="shared" si="0"/>
        <v>0.007290400972053468</v>
      </c>
      <c r="J28" s="29">
        <f t="shared" si="0"/>
        <v>0.00874848116646416</v>
      </c>
      <c r="K28" s="23">
        <f t="shared" si="0"/>
        <v>0.010206561360874854</v>
      </c>
      <c r="L28" s="9"/>
    </row>
    <row r="29" spans="2:12" ht="21" customHeight="1">
      <c r="B29" s="96"/>
      <c r="C29" s="20"/>
      <c r="D29" s="97"/>
      <c r="E29" s="61"/>
      <c r="F29" s="22"/>
      <c r="G29" s="29"/>
      <c r="H29" s="29"/>
      <c r="I29" s="29"/>
      <c r="J29" s="29"/>
      <c r="K29" s="23"/>
      <c r="L29" s="9"/>
    </row>
    <row r="30" spans="2:12" ht="21" customHeight="1">
      <c r="B30" s="96" t="s">
        <v>10</v>
      </c>
      <c r="C30" s="20"/>
      <c r="D30" s="97">
        <v>8.02</v>
      </c>
      <c r="E30" s="61">
        <f>($H$19-$D30)/$D30</f>
        <v>0.05610972568578567</v>
      </c>
      <c r="F30" s="22">
        <f aca="true" t="shared" si="1" ref="F30:K30">($H$19/$D30-1)*F$25</f>
        <v>0.005610972568578565</v>
      </c>
      <c r="G30" s="29">
        <f t="shared" si="1"/>
        <v>0.008416458852867847</v>
      </c>
      <c r="H30" s="29">
        <f t="shared" si="1"/>
        <v>0.01122194513715713</v>
      </c>
      <c r="I30" s="29">
        <f t="shared" si="1"/>
        <v>0.014027431421446412</v>
      </c>
      <c r="J30" s="29">
        <f t="shared" si="1"/>
        <v>0.016832917705735695</v>
      </c>
      <c r="K30" s="23">
        <f t="shared" si="1"/>
        <v>0.019638403990024977</v>
      </c>
      <c r="L30" s="9"/>
    </row>
    <row r="31" spans="2:12" ht="21" customHeight="1">
      <c r="B31" s="99">
        <v>2021</v>
      </c>
      <c r="C31" s="43"/>
      <c r="D31" s="82"/>
      <c r="E31" s="98"/>
      <c r="F31" s="65"/>
      <c r="G31" s="66"/>
      <c r="H31" s="71"/>
      <c r="I31" s="66"/>
      <c r="J31" s="66"/>
      <c r="K31" s="68"/>
      <c r="L31" s="9"/>
    </row>
    <row r="32" spans="2:12" ht="21" customHeight="1">
      <c r="B32" s="96" t="s">
        <v>15</v>
      </c>
      <c r="C32" s="20"/>
      <c r="D32" s="97">
        <v>7.91</v>
      </c>
      <c r="E32" s="61">
        <f>($H$19-$D32)/$D32</f>
        <v>0.07079646017699122</v>
      </c>
      <c r="F32" s="22">
        <f aca="true" t="shared" si="2" ref="F32:K32">($H$19/$D32-1)*F$25</f>
        <v>0.007079646017699126</v>
      </c>
      <c r="G32" s="29">
        <f t="shared" si="2"/>
        <v>0.010619469026548688</v>
      </c>
      <c r="H32" s="29">
        <f t="shared" si="2"/>
        <v>0.014159292035398252</v>
      </c>
      <c r="I32" s="29">
        <f t="shared" si="2"/>
        <v>0.017699115044247815</v>
      </c>
      <c r="J32" s="29">
        <f t="shared" si="2"/>
        <v>0.021238938053097376</v>
      </c>
      <c r="K32" s="23">
        <f t="shared" si="2"/>
        <v>0.02477876106194694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22</v>
      </c>
      <c r="C34" s="20"/>
      <c r="D34" s="97">
        <v>7.43</v>
      </c>
      <c r="E34" s="61">
        <f>($H$19-$D34)/$D34</f>
        <v>0.13997308209959636</v>
      </c>
      <c r="F34" s="22">
        <f aca="true" t="shared" si="3" ref="F34:K34">($H$19/$D34-1)*F$25</f>
        <v>0.013997308209959636</v>
      </c>
      <c r="G34" s="29">
        <f t="shared" si="3"/>
        <v>0.020995962314939453</v>
      </c>
      <c r="H34" s="29">
        <f t="shared" si="3"/>
        <v>0.027994616419919273</v>
      </c>
      <c r="I34" s="29">
        <f t="shared" si="3"/>
        <v>0.03499327052489909</v>
      </c>
      <c r="J34" s="29">
        <f t="shared" si="3"/>
        <v>0.041991924629878906</v>
      </c>
      <c r="K34" s="23">
        <f t="shared" si="3"/>
        <v>0.04899057873485872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21</v>
      </c>
      <c r="C36" s="20"/>
      <c r="D36" s="97">
        <v>7.51</v>
      </c>
      <c r="E36" s="61">
        <f>($H$19-$D36)/$D36</f>
        <v>0.1278295605858856</v>
      </c>
      <c r="F36" s="22">
        <f aca="true" t="shared" si="4" ref="F36:K36">($H$19/$D36-1)*F$25</f>
        <v>0.01278295605858857</v>
      </c>
      <c r="G36" s="29">
        <f t="shared" si="4"/>
        <v>0.01917443408788285</v>
      </c>
      <c r="H36" s="29">
        <f t="shared" si="4"/>
        <v>0.02556591211717714</v>
      </c>
      <c r="I36" s="29">
        <f t="shared" si="4"/>
        <v>0.03195739014647142</v>
      </c>
      <c r="J36" s="29">
        <f t="shared" si="4"/>
        <v>0.0383488681757657</v>
      </c>
      <c r="K36" s="23">
        <f t="shared" si="4"/>
        <v>0.04474034620505998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20</v>
      </c>
      <c r="C38" s="20"/>
      <c r="D38" s="97">
        <v>7.67</v>
      </c>
      <c r="E38" s="61">
        <f>($H$19-$D38)/$D38</f>
        <v>0.1043024771838332</v>
      </c>
      <c r="F38" s="22">
        <f aca="true" t="shared" si="5" ref="F38:K38">($H$19/$D38-1)*F$25</f>
        <v>0.010430247718383323</v>
      </c>
      <c r="G38" s="29">
        <f t="shared" si="5"/>
        <v>0.015645371577574983</v>
      </c>
      <c r="H38" s="29">
        <f t="shared" si="5"/>
        <v>0.020860495436766647</v>
      </c>
      <c r="I38" s="29">
        <f t="shared" si="5"/>
        <v>0.026075619295958308</v>
      </c>
      <c r="J38" s="29">
        <f t="shared" si="5"/>
        <v>0.031290743155149965</v>
      </c>
      <c r="K38" s="23">
        <f t="shared" si="5"/>
        <v>0.03650586701434163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19</v>
      </c>
      <c r="C40" s="20"/>
      <c r="D40" s="97">
        <v>7.75</v>
      </c>
      <c r="E40" s="61">
        <f>($H$19-$D40)/$D40</f>
        <v>0.09290322580645169</v>
      </c>
      <c r="F40" s="22">
        <f aca="true" t="shared" si="6" ref="F40:K40">($H$19/$D40-1)*F$25</f>
        <v>0.009290322580645173</v>
      </c>
      <c r="G40" s="29">
        <f t="shared" si="6"/>
        <v>0.013935483870967756</v>
      </c>
      <c r="H40" s="29">
        <f t="shared" si="6"/>
        <v>0.018580645161290345</v>
      </c>
      <c r="I40" s="29">
        <f t="shared" si="6"/>
        <v>0.02322580645161293</v>
      </c>
      <c r="J40" s="29">
        <f t="shared" si="6"/>
        <v>0.027870967741935513</v>
      </c>
      <c r="K40" s="23">
        <f t="shared" si="6"/>
        <v>0.0325161290322581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18</v>
      </c>
      <c r="C42" s="20"/>
      <c r="D42" s="97">
        <v>7.67</v>
      </c>
      <c r="E42" s="61">
        <f>($H$19-$D42)/$D42</f>
        <v>0.1043024771838332</v>
      </c>
      <c r="F42" s="22">
        <f aca="true" t="shared" si="7" ref="F42:K42">($H$19/$D42-1)*F$25</f>
        <v>0.010430247718383323</v>
      </c>
      <c r="G42" s="29">
        <f t="shared" si="7"/>
        <v>0.015645371577574983</v>
      </c>
      <c r="H42" s="29">
        <f t="shared" si="7"/>
        <v>0.020860495436766647</v>
      </c>
      <c r="I42" s="29">
        <f t="shared" si="7"/>
        <v>0.026075619295958308</v>
      </c>
      <c r="J42" s="29">
        <f t="shared" si="7"/>
        <v>0.031290743155149965</v>
      </c>
      <c r="K42" s="23">
        <f t="shared" si="7"/>
        <v>0.03650586701434163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17</v>
      </c>
      <c r="C44" s="20"/>
      <c r="D44" s="97">
        <v>7.27</v>
      </c>
      <c r="E44" s="61">
        <f>($H$19-$D44)/$D44</f>
        <v>0.1650618982118296</v>
      </c>
      <c r="F44" s="22">
        <f aca="true" t="shared" si="8" ref="F44:K44">($H$19/$D44-1)*F$25</f>
        <v>0.01650618982118295</v>
      </c>
      <c r="G44" s="29">
        <f t="shared" si="8"/>
        <v>0.024759284731774422</v>
      </c>
      <c r="H44" s="29">
        <f t="shared" si="8"/>
        <v>0.0330123796423659</v>
      </c>
      <c r="I44" s="29">
        <f t="shared" si="8"/>
        <v>0.04126547455295737</v>
      </c>
      <c r="J44" s="29">
        <f t="shared" si="8"/>
        <v>0.049518569463548844</v>
      </c>
      <c r="K44" s="23">
        <f t="shared" si="8"/>
        <v>0.057771664374140316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16</v>
      </c>
      <c r="C46" s="20"/>
      <c r="D46" s="97">
        <v>7.03</v>
      </c>
      <c r="E46" s="61">
        <f>($H$19-$D46)/$D46</f>
        <v>0.2048364153627312</v>
      </c>
      <c r="F46" s="22">
        <f aca="true" t="shared" si="9" ref="F46:K46">($H$19/$D46-1)*F$25</f>
        <v>0.020483641536273113</v>
      </c>
      <c r="G46" s="29">
        <f t="shared" si="9"/>
        <v>0.030725462304409666</v>
      </c>
      <c r="H46" s="29">
        <f t="shared" si="9"/>
        <v>0.040967283072546226</v>
      </c>
      <c r="I46" s="29">
        <f t="shared" si="9"/>
        <v>0.05120910384068278</v>
      </c>
      <c r="J46" s="29">
        <f t="shared" si="9"/>
        <v>0.06145092460881933</v>
      </c>
      <c r="K46" s="23">
        <f t="shared" si="9"/>
        <v>0.07169274537695589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13</v>
      </c>
      <c r="C48" s="20"/>
      <c r="D48" s="97">
        <v>7.83</v>
      </c>
      <c r="E48" s="61">
        <f>($H$19-$D48)/$D48</f>
        <v>0.0817369093231163</v>
      </c>
      <c r="F48" s="22">
        <f aca="true" t="shared" si="10" ref="F48:K48">($H$19/$D48-1)*F$25</f>
        <v>0.00817369093231164</v>
      </c>
      <c r="G48" s="29">
        <f t="shared" si="10"/>
        <v>0.012260536398467458</v>
      </c>
      <c r="H48" s="29">
        <f t="shared" si="10"/>
        <v>0.01634738186462328</v>
      </c>
      <c r="I48" s="29">
        <f t="shared" si="10"/>
        <v>0.020434227330779098</v>
      </c>
      <c r="J48" s="29">
        <f t="shared" si="10"/>
        <v>0.024521072796934915</v>
      </c>
      <c r="K48" s="23">
        <f t="shared" si="10"/>
        <v>0.028607918263090736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12</v>
      </c>
      <c r="C50" s="20"/>
      <c r="D50" s="97">
        <v>8.63</v>
      </c>
      <c r="E50" s="61">
        <f>($H$19-$D50)/$D50</f>
        <v>-0.018539976825028982</v>
      </c>
      <c r="F50" s="22">
        <f aca="true" t="shared" si="11" ref="F50:K50">($H$19/$D50-1)*F$25</f>
        <v>-0.001853997682502895</v>
      </c>
      <c r="G50" s="29">
        <f t="shared" si="11"/>
        <v>-0.002780996523754342</v>
      </c>
      <c r="H50" s="29">
        <f t="shared" si="11"/>
        <v>-0.00370799536500579</v>
      </c>
      <c r="I50" s="29">
        <f t="shared" si="11"/>
        <v>-0.004634994206257237</v>
      </c>
      <c r="J50" s="29">
        <f t="shared" si="11"/>
        <v>-0.005561993047508684</v>
      </c>
      <c r="K50" s="23">
        <f t="shared" si="11"/>
        <v>-0.006488991888760131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-0.07330415754923413</v>
      </c>
      <c r="F52" s="22">
        <f aca="true" t="shared" si="12" ref="F52:K52">($H$19/$D52-1)*F$25</f>
        <v>-0.007330415754923414</v>
      </c>
      <c r="G52" s="29">
        <f t="shared" si="12"/>
        <v>-0.010995623632385121</v>
      </c>
      <c r="H52" s="29">
        <f t="shared" si="12"/>
        <v>-0.014660831509846829</v>
      </c>
      <c r="I52" s="29">
        <f t="shared" si="12"/>
        <v>-0.018326039387308535</v>
      </c>
      <c r="J52" s="29">
        <f t="shared" si="12"/>
        <v>-0.021991247264770242</v>
      </c>
      <c r="K52" s="23">
        <f t="shared" si="12"/>
        <v>-0.025656455142231947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0.01437125748503006</v>
      </c>
      <c r="F54" s="22">
        <f aca="true" t="shared" si="13" ref="F54:K54">($H$19/$D54-1)*F$25</f>
        <v>0.0014371257485030098</v>
      </c>
      <c r="G54" s="29">
        <f t="shared" si="13"/>
        <v>0.0021556886227545144</v>
      </c>
      <c r="H54" s="29">
        <f t="shared" si="13"/>
        <v>0.0028742514970060196</v>
      </c>
      <c r="I54" s="29">
        <f t="shared" si="13"/>
        <v>0.0035928143712575245</v>
      </c>
      <c r="J54" s="29">
        <f t="shared" si="13"/>
        <v>0.004311377245509029</v>
      </c>
      <c r="K54" s="23">
        <f t="shared" si="13"/>
        <v>0.005029940119760534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0.009535160905840294</v>
      </c>
      <c r="F56" s="22">
        <f aca="true" t="shared" si="14" ref="F56:K56">($H$19/$D56-1)*F$25</f>
        <v>0.0009535160905840279</v>
      </c>
      <c r="G56" s="29">
        <f t="shared" si="14"/>
        <v>0.0014302741358760418</v>
      </c>
      <c r="H56" s="29">
        <f t="shared" si="14"/>
        <v>0.0019070321811680557</v>
      </c>
      <c r="I56" s="29">
        <f t="shared" si="14"/>
        <v>0.0023837902264600697</v>
      </c>
      <c r="J56" s="29">
        <f t="shared" si="14"/>
        <v>0.0028605482717520836</v>
      </c>
      <c r="K56" s="23">
        <f t="shared" si="14"/>
        <v>0.0033373063170440975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0.026666666666666745</v>
      </c>
      <c r="F58" s="22">
        <f aca="true" t="shared" si="15" ref="F58:K58">($H$19/$D58-1)*F$25</f>
        <v>0.002666666666666684</v>
      </c>
      <c r="G58" s="29">
        <f t="shared" si="15"/>
        <v>0.004000000000000025</v>
      </c>
      <c r="H58" s="29">
        <f t="shared" si="15"/>
        <v>0.005333333333333368</v>
      </c>
      <c r="I58" s="29">
        <f t="shared" si="15"/>
        <v>0.00666666666666671</v>
      </c>
      <c r="J58" s="29">
        <f t="shared" si="15"/>
        <v>0.00800000000000005</v>
      </c>
      <c r="K58" s="23">
        <f t="shared" si="15"/>
        <v>0.009333333333333393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0.1682758620689656</v>
      </c>
      <c r="F60" s="22">
        <f aca="true" t="shared" si="16" ref="F60:K60">($H$19/$D60-1)*F$25</f>
        <v>0.01682758620689655</v>
      </c>
      <c r="G60" s="29">
        <f t="shared" si="16"/>
        <v>0.025241379310344824</v>
      </c>
      <c r="H60" s="29">
        <f t="shared" si="16"/>
        <v>0.0336551724137931</v>
      </c>
      <c r="I60" s="29">
        <f t="shared" si="16"/>
        <v>0.042068965517241375</v>
      </c>
      <c r="J60" s="29">
        <f t="shared" si="16"/>
        <v>0.05048275862068965</v>
      </c>
      <c r="K60" s="23">
        <f t="shared" si="16"/>
        <v>0.05889655172413792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0.07351077313054512</v>
      </c>
      <c r="F62" s="22">
        <f aca="true" t="shared" si="17" ref="F62:K62">($H$19/$D62-1)*F$25</f>
        <v>0.00735107731305451</v>
      </c>
      <c r="G62" s="29">
        <f t="shared" si="17"/>
        <v>0.011026615969581766</v>
      </c>
      <c r="H62" s="29">
        <f t="shared" si="17"/>
        <v>0.01470215462610902</v>
      </c>
      <c r="I62" s="29">
        <f t="shared" si="17"/>
        <v>0.018377693282636276</v>
      </c>
      <c r="J62" s="29">
        <f t="shared" si="17"/>
        <v>0.02205323193916353</v>
      </c>
      <c r="K62" s="23">
        <f t="shared" si="17"/>
        <v>0.025728770595690786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-0.09605122732123784</v>
      </c>
      <c r="F64" s="22">
        <f aca="true" t="shared" si="18" ref="F64:K64">($H$19/$D64-1)*F$25</f>
        <v>-0.009605122732123784</v>
      </c>
      <c r="G64" s="29">
        <f t="shared" si="18"/>
        <v>-0.014407684098185674</v>
      </c>
      <c r="H64" s="29">
        <f t="shared" si="18"/>
        <v>-0.019210245464247568</v>
      </c>
      <c r="I64" s="29">
        <f t="shared" si="18"/>
        <v>-0.024012806830309458</v>
      </c>
      <c r="J64" s="29">
        <f t="shared" si="18"/>
        <v>-0.028815368196371347</v>
      </c>
      <c r="K64" s="23">
        <f t="shared" si="18"/>
        <v>-0.03361792956243324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-0.09411764705882343</v>
      </c>
      <c r="F66" s="22">
        <f aca="true" t="shared" si="19" ref="F66:K66">($H$19/$D66-1)*F$25</f>
        <v>-0.009411764705882342</v>
      </c>
      <c r="G66" s="29">
        <f t="shared" si="19"/>
        <v>-0.014117647058823513</v>
      </c>
      <c r="H66" s="29">
        <f t="shared" si="19"/>
        <v>-0.018823529411764683</v>
      </c>
      <c r="I66" s="29">
        <f t="shared" si="19"/>
        <v>-0.023529411764705854</v>
      </c>
      <c r="J66" s="29">
        <f t="shared" si="19"/>
        <v>-0.028235294117647025</v>
      </c>
      <c r="K66" s="23">
        <f t="shared" si="19"/>
        <v>-0.032941176470588196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-0.09314775160599563</v>
      </c>
      <c r="F68" s="22">
        <f aca="true" t="shared" si="20" ref="F68:K68">($H$19/$D68-1)*F$25</f>
        <v>-0.009314775160599564</v>
      </c>
      <c r="G68" s="29">
        <f t="shared" si="20"/>
        <v>-0.013972162740899347</v>
      </c>
      <c r="H68" s="29">
        <f t="shared" si="20"/>
        <v>-0.018629550321199128</v>
      </c>
      <c r="I68" s="29">
        <f t="shared" si="20"/>
        <v>-0.02328693790149891</v>
      </c>
      <c r="J68" s="29">
        <f t="shared" si="20"/>
        <v>-0.027944325481798694</v>
      </c>
      <c r="K68" s="23">
        <f t="shared" si="20"/>
        <v>-0.03260171306209848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-0.003529411764705807</v>
      </c>
      <c r="F70" s="22">
        <f aca="true" t="shared" si="21" ref="F70:K70">($H$19/$D70-1)*F$25</f>
        <v>-0.0003529411764705781</v>
      </c>
      <c r="G70" s="29">
        <f t="shared" si="21"/>
        <v>-0.0005294117647058671</v>
      </c>
      <c r="H70" s="29">
        <f t="shared" si="21"/>
        <v>-0.0007058823529411562</v>
      </c>
      <c r="I70" s="29">
        <f t="shared" si="21"/>
        <v>-0.0008823529411764452</v>
      </c>
      <c r="J70" s="29">
        <f t="shared" si="21"/>
        <v>-0.0010588235294117343</v>
      </c>
      <c r="K70" s="23">
        <f t="shared" si="21"/>
        <v>-0.0012352941176470233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0.17150760719225452</v>
      </c>
      <c r="F72" s="22">
        <f aca="true" t="shared" si="22" ref="F72:K72">($H$19/$D72-1)*F$25</f>
        <v>0.017150760719225455</v>
      </c>
      <c r="G72" s="29">
        <f t="shared" si="22"/>
        <v>0.025726141078838183</v>
      </c>
      <c r="H72" s="29">
        <f t="shared" si="22"/>
        <v>0.03430152143845091</v>
      </c>
      <c r="I72" s="29">
        <f t="shared" si="22"/>
        <v>0.04287690179806364</v>
      </c>
      <c r="J72" s="29">
        <f t="shared" si="22"/>
        <v>0.05145228215767637</v>
      </c>
      <c r="K72" s="23">
        <f t="shared" si="22"/>
        <v>0.06002766251728909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0.36173633440514485</v>
      </c>
      <c r="F74" s="22">
        <f aca="true" t="shared" si="23" ref="F74:K74">($H$19/$D74-1)*F$25</f>
        <v>0.036173633440514476</v>
      </c>
      <c r="G74" s="29">
        <f t="shared" si="23"/>
        <v>0.05426045016077171</v>
      </c>
      <c r="H74" s="29">
        <f t="shared" si="23"/>
        <v>0.07234726688102895</v>
      </c>
      <c r="I74" s="29">
        <f t="shared" si="23"/>
        <v>0.09043408360128619</v>
      </c>
      <c r="J74" s="29">
        <f t="shared" si="23"/>
        <v>0.10852090032154342</v>
      </c>
      <c r="K74" s="23">
        <f t="shared" si="23"/>
        <v>0.12660771704180065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0.08035714285714296</v>
      </c>
      <c r="F77" s="22">
        <f aca="true" t="shared" si="24" ref="F77:K77">($H$19/$D77-1)*F$25</f>
        <v>0.008035714285714302</v>
      </c>
      <c r="G77" s="29">
        <f t="shared" si="24"/>
        <v>0.012053571428571452</v>
      </c>
      <c r="H77" s="29">
        <f t="shared" si="24"/>
        <v>0.016071428571428605</v>
      </c>
      <c r="I77" s="29">
        <f t="shared" si="24"/>
        <v>0.020089285714285754</v>
      </c>
      <c r="J77" s="29">
        <f t="shared" si="24"/>
        <v>0.024107142857142903</v>
      </c>
      <c r="K77" s="23">
        <f t="shared" si="24"/>
        <v>0.028125000000000053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0.264179104477612</v>
      </c>
      <c r="F80" s="22">
        <f aca="true" t="shared" si="25" ref="F80:K80">($H$19/$D80-1)*F$25</f>
        <v>0.026417910447761206</v>
      </c>
      <c r="G80" s="29">
        <f t="shared" si="25"/>
        <v>0.03962686567164181</v>
      </c>
      <c r="H80" s="29">
        <f t="shared" si="25"/>
        <v>0.05283582089552241</v>
      </c>
      <c r="I80" s="29">
        <f t="shared" si="25"/>
        <v>0.06604477611940301</v>
      </c>
      <c r="J80" s="29">
        <f t="shared" si="25"/>
        <v>0.07925373134328362</v>
      </c>
      <c r="K80" s="23">
        <f t="shared" si="25"/>
        <v>0.09246268656716422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0.2257597684515196</v>
      </c>
      <c r="F83" s="22">
        <f aca="true" t="shared" si="26" ref="F83:K83">($H$19/$D83-1)*F$25</f>
        <v>0.02257597684515196</v>
      </c>
      <c r="G83" s="29">
        <f t="shared" si="26"/>
        <v>0.03386396526772793</v>
      </c>
      <c r="H83" s="29">
        <f t="shared" si="26"/>
        <v>0.04515195369030392</v>
      </c>
      <c r="I83" s="29">
        <f t="shared" si="26"/>
        <v>0.05643994211287989</v>
      </c>
      <c r="J83" s="29">
        <f t="shared" si="26"/>
        <v>0.06772793053545587</v>
      </c>
      <c r="K83" s="23">
        <f t="shared" si="26"/>
        <v>0.07901591895803184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0.39080459770114956</v>
      </c>
      <c r="F86" s="22">
        <f aca="true" t="shared" si="27" ref="F86:K86">($H$19/$D86-1)*F$25</f>
        <v>0.03908045977011496</v>
      </c>
      <c r="G86" s="29">
        <f t="shared" si="27"/>
        <v>0.05862068965517244</v>
      </c>
      <c r="H86" s="29">
        <f t="shared" si="27"/>
        <v>0.07816091954022993</v>
      </c>
      <c r="I86" s="29">
        <f t="shared" si="27"/>
        <v>0.0977011494252874</v>
      </c>
      <c r="J86" s="29">
        <f t="shared" si="27"/>
        <v>0.11724137931034488</v>
      </c>
      <c r="K86" s="23">
        <f t="shared" si="27"/>
        <v>0.13678160919540236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0.5400000000000001</v>
      </c>
      <c r="F89" s="22">
        <f aca="true" t="shared" si="28" ref="F89:K89">($H$19/$D89-1)*F$25</f>
        <v>0.054000000000000006</v>
      </c>
      <c r="G89" s="29">
        <f t="shared" si="28"/>
        <v>0.081</v>
      </c>
      <c r="H89" s="29">
        <f t="shared" si="28"/>
        <v>0.10800000000000001</v>
      </c>
      <c r="I89" s="29">
        <f t="shared" si="28"/>
        <v>0.135</v>
      </c>
      <c r="J89" s="29">
        <f t="shared" si="28"/>
        <v>0.162</v>
      </c>
      <c r="K89" s="23">
        <f t="shared" si="28"/>
        <v>0.189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0.475609756097561</v>
      </c>
      <c r="F92" s="22">
        <f aca="true" t="shared" si="29" ref="F92:K92">($H$19/$D92-1)*F$25</f>
        <v>0.0475609756097561</v>
      </c>
      <c r="G92" s="29">
        <f t="shared" si="29"/>
        <v>0.07134146341463414</v>
      </c>
      <c r="H92" s="29">
        <f t="shared" si="29"/>
        <v>0.0951219512195122</v>
      </c>
      <c r="I92" s="29">
        <f t="shared" si="29"/>
        <v>0.11890243902439024</v>
      </c>
      <c r="J92" s="29">
        <f t="shared" si="29"/>
        <v>0.14268292682926828</v>
      </c>
      <c r="K92" s="23">
        <f t="shared" si="29"/>
        <v>0.16646341463414632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0.6133333333333335</v>
      </c>
      <c r="F95" s="22">
        <f aca="true" t="shared" si="30" ref="F95:K95">($H$19/$D95-1)*F$25</f>
        <v>0.06133333333333335</v>
      </c>
      <c r="G95" s="29">
        <f t="shared" si="30"/>
        <v>0.09200000000000003</v>
      </c>
      <c r="H95" s="29">
        <f t="shared" si="30"/>
        <v>0.1226666666666667</v>
      </c>
      <c r="I95" s="29">
        <f t="shared" si="30"/>
        <v>0.15333333333333338</v>
      </c>
      <c r="J95" s="29">
        <f t="shared" si="30"/>
        <v>0.18400000000000005</v>
      </c>
      <c r="K95" s="23">
        <f t="shared" si="30"/>
        <v>0.21466666666666673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0.5316455696202532</v>
      </c>
      <c r="F98" s="22">
        <f aca="true" t="shared" si="31" ref="F98:K98">($H$19/$D98-1)*F$25</f>
        <v>0.053164556962025315</v>
      </c>
      <c r="G98" s="29">
        <f t="shared" si="31"/>
        <v>0.07974683544303797</v>
      </c>
      <c r="H98" s="29">
        <f t="shared" si="31"/>
        <v>0.10632911392405063</v>
      </c>
      <c r="I98" s="29">
        <f t="shared" si="31"/>
        <v>0.13291139240506328</v>
      </c>
      <c r="J98" s="29">
        <f t="shared" si="31"/>
        <v>0.15949367088607594</v>
      </c>
      <c r="K98" s="23">
        <f t="shared" si="31"/>
        <v>0.18607594936708857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1.2172774869109948</v>
      </c>
      <c r="F101" s="22">
        <f aca="true" t="shared" si="32" ref="F101:K101">($H$19/$D101-1)*F$25</f>
        <v>0.12172774869109954</v>
      </c>
      <c r="G101" s="29">
        <f t="shared" si="32"/>
        <v>0.18259162303664928</v>
      </c>
      <c r="H101" s="29">
        <f t="shared" si="32"/>
        <v>0.24345549738219907</v>
      </c>
      <c r="I101" s="29">
        <f t="shared" si="32"/>
        <v>0.3043193717277488</v>
      </c>
      <c r="J101" s="29">
        <f t="shared" si="32"/>
        <v>0.36518324607329855</v>
      </c>
      <c r="K101" s="23">
        <f t="shared" si="32"/>
        <v>0.4260471204188483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9. februar 2021                  =</v>
      </c>
      <c r="I110" s="5"/>
      <c r="J110" s="109">
        <f>180.2/7.84*H19</f>
        <v>194.68035714285716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2021-02-08T09:08:01Z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