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<sst xmlns="http://schemas.openxmlformats.org/spreadsheetml/2006/main" count="56" uniqueCount="36">
  <si>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</si>
  <si>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</si>
  <si>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</si>
  <si>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</si>
  <si>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</si>
  <si>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</si>
  <si>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</si>
  <si>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</si>
  <si>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</si>
  <si>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</si>
  <si>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</si>
  <si>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</si>
  <si>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</si>
  <si>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</si>
  <si>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</si>
  <si>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</si>
  <si>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</si>
  <si>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</si>
  <si>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</si>
  <si>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</si>
  <si>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</si>
  <si>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</si>
  <si>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</si>
  <si>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</si>
  <si>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</si>
  <si>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</si>
  <si>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</si>
  <si>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</si>
  <si>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</si>
  <si>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</si>
  <si>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</si>
  <si>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</si>
  <si>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</si>
  <si>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1999 - 19. maj 2021</t>
  </si>
  <si>
    <t>19. maj 2021                  =</t>
  </si>
  <si>
    <t xml:space="preserve">Skemaet viser, hvor meget dieselolieprisen indvirker på transportomkostningen pr. 19. maj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</si>
</sst>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8.87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16</v>
      </c>
      <c r="C28" s="20"/>
      <c r="D28" s="97">
        <v>8.63</v>
      </c>
      <c r="E28" s="61">
        <f>($H$19-$D28)/$D28</f>
        <v>0.02780996523754327</v>
      </c>
      <c r="F28" s="22">
        <f aca="true" t="shared" si="0" ref="F28:K28">($H$19/$D28-1)*F$25</f>
        <v>0.0027809965237543203</v>
      </c>
      <c r="G28" s="29">
        <f t="shared" si="0"/>
        <v>0.0041714947856314796</v>
      </c>
      <c r="H28" s="29">
        <f t="shared" si="0"/>
        <v>0.005561993047508641</v>
      </c>
      <c r="I28" s="29">
        <f t="shared" si="0"/>
        <v>0.0069524913093858</v>
      </c>
      <c r="J28" s="29">
        <f t="shared" si="0"/>
        <v>0.008342989571262959</v>
      </c>
      <c r="K28" s="23">
        <f t="shared" si="0"/>
        <v>0.009733487833140118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13</v>
      </c>
      <c r="C30" s="20"/>
      <c r="D30" s="97">
        <v>8.63</v>
      </c>
      <c r="E30" s="61">
        <f>($H$19-$D30)/$D30</f>
        <v>0.02780996523754327</v>
      </c>
      <c r="F30" s="22">
        <f aca="true" t="shared" si="1" ref="F30:K30">($H$19/$D30-1)*F$25</f>
        <v>0.0027809965237543203</v>
      </c>
      <c r="G30" s="29">
        <f t="shared" si="1"/>
        <v>0.0041714947856314796</v>
      </c>
      <c r="H30" s="29">
        <f t="shared" si="1"/>
        <v>0.005561993047508641</v>
      </c>
      <c r="I30" s="29">
        <f t="shared" si="1"/>
        <v>0.0069524913093858</v>
      </c>
      <c r="J30" s="29">
        <f t="shared" si="1"/>
        <v>0.008342989571262959</v>
      </c>
      <c r="K30" s="23">
        <f t="shared" si="1"/>
        <v>0.009733487833140118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12</v>
      </c>
      <c r="C32" s="20"/>
      <c r="D32" s="97">
        <v>8.71</v>
      </c>
      <c r="E32" s="61">
        <f>($H$19-$D32)/$D32</f>
        <v>0.018369690011480866</v>
      </c>
      <c r="F32" s="22">
        <f aca="true" t="shared" si="2" ref="F32:K32">($H$19/$D32-1)*F$25</f>
        <v>0.0018369690011480922</v>
      </c>
      <c r="G32" s="29">
        <f t="shared" si="2"/>
        <v>0.002755453501722138</v>
      </c>
      <c r="H32" s="29">
        <f t="shared" si="2"/>
        <v>0.0036739380022961844</v>
      </c>
      <c r="I32" s="29">
        <f t="shared" si="2"/>
        <v>0.00459242250287023</v>
      </c>
      <c r="J32" s="29">
        <f t="shared" si="2"/>
        <v>0.005510907003444276</v>
      </c>
      <c r="K32" s="23">
        <f t="shared" si="2"/>
        <v>0.006429391504018322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11</v>
      </c>
      <c r="C34" s="20"/>
      <c r="D34" s="97">
        <v>8.23</v>
      </c>
      <c r="E34" s="61">
        <f>($H$19-$D34)/$D34</f>
        <v>0.07776427703523679</v>
      </c>
      <c r="F34" s="22">
        <f aca="true" t="shared" si="3" ref="F34:K34">($H$19/$D34-1)*F$25</f>
        <v>0.00777642770352367</v>
      </c>
      <c r="G34" s="29">
        <f t="shared" si="3"/>
        <v>0.011664641555285503</v>
      </c>
      <c r="H34" s="29">
        <f t="shared" si="3"/>
        <v>0.01555285540704734</v>
      </c>
      <c r="I34" s="29">
        <f t="shared" si="3"/>
        <v>0.019441069258809174</v>
      </c>
      <c r="J34" s="29">
        <f t="shared" si="3"/>
        <v>0.023329283110571006</v>
      </c>
      <c r="K34" s="23">
        <f t="shared" si="3"/>
        <v>0.027217496962332843</v>
      </c>
      <c r="L34" s="9"/>
    </row>
    <row r="35" spans="2:12" ht="21" customHeight="1">
      <c r="B35" s="96"/>
      <c r="C35" s="20"/>
      <c r="D35" s="97"/>
      <c r="E35" s="61"/>
      <c r="F35" s="22"/>
      <c r="G35" s="29"/>
      <c r="H35" s="29"/>
      <c r="I35" s="29"/>
      <c r="J35" s="29"/>
      <c r="K35" s="23"/>
      <c r="L35" s="9"/>
    </row>
    <row r="36" spans="2:12" ht="21" customHeight="1">
      <c r="B36" s="96" t="s">
        <v>10</v>
      </c>
      <c r="C36" s="20"/>
      <c r="D36" s="97">
        <v>8.02</v>
      </c>
      <c r="E36" s="61">
        <f>($H$19-$D36)/$D36</f>
        <v>0.10598503740648375</v>
      </c>
      <c r="F36" s="22">
        <f aca="true" t="shared" si="4" ref="F36:K36">($H$19/$D36-1)*F$25</f>
        <v>0.01059850374064837</v>
      </c>
      <c r="G36" s="29">
        <f t="shared" si="4"/>
        <v>0.015897755610972553</v>
      </c>
      <c r="H36" s="29">
        <f t="shared" si="4"/>
        <v>0.02119700748129674</v>
      </c>
      <c r="I36" s="29">
        <f t="shared" si="4"/>
        <v>0.02649625935162092</v>
      </c>
      <c r="J36" s="29">
        <f t="shared" si="4"/>
        <v>0.03179551122194511</v>
      </c>
      <c r="K36" s="23">
        <f t="shared" si="4"/>
        <v>0.037094763092269285</v>
      </c>
      <c r="L36" s="9"/>
    </row>
    <row r="37" spans="2:12" ht="21" customHeight="1">
      <c r="B37" s="99">
        <v>2021</v>
      </c>
      <c r="C37" s="43"/>
      <c r="D37" s="82"/>
      <c r="E37" s="98"/>
      <c r="F37" s="65"/>
      <c r="G37" s="66"/>
      <c r="H37" s="71"/>
      <c r="I37" s="66"/>
      <c r="J37" s="66"/>
      <c r="K37" s="68"/>
      <c r="L37" s="9"/>
    </row>
    <row r="38" spans="2:12" ht="21" customHeight="1">
      <c r="B38" s="96" t="s">
        <v>15</v>
      </c>
      <c r="C38" s="20"/>
      <c r="D38" s="97">
        <v>7.91</v>
      </c>
      <c r="E38" s="61">
        <f>($H$19-$D38)/$D38</f>
        <v>0.12136536030341329</v>
      </c>
      <c r="F38" s="22">
        <f aca="true" t="shared" si="5" ref="F38:K38">($H$19/$D38-1)*F$25</f>
        <v>0.012136536030341328</v>
      </c>
      <c r="G38" s="29">
        <f t="shared" si="5"/>
        <v>0.01820480404551199</v>
      </c>
      <c r="H38" s="29">
        <f t="shared" si="5"/>
        <v>0.024273072060682657</v>
      </c>
      <c r="I38" s="29">
        <f t="shared" si="5"/>
        <v>0.030341340075853318</v>
      </c>
      <c r="J38" s="29">
        <f t="shared" si="5"/>
        <v>0.03640960809102398</v>
      </c>
      <c r="K38" s="23">
        <f t="shared" si="5"/>
        <v>0.04247787610619464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22</v>
      </c>
      <c r="C40" s="20"/>
      <c r="D40" s="97">
        <v>7.43</v>
      </c>
      <c r="E40" s="61">
        <f>($H$19-$D40)/$D40</f>
        <v>0.1938088829071332</v>
      </c>
      <c r="F40" s="22">
        <f aca="true" t="shared" si="6" ref="F40:K40">($H$19/$D40-1)*F$25</f>
        <v>0.019380888290713317</v>
      </c>
      <c r="G40" s="29">
        <f t="shared" si="6"/>
        <v>0.029071332436069974</v>
      </c>
      <c r="H40" s="29">
        <f t="shared" si="6"/>
        <v>0.038761776581426634</v>
      </c>
      <c r="I40" s="29">
        <f t="shared" si="6"/>
        <v>0.04845222072678329</v>
      </c>
      <c r="J40" s="29">
        <f t="shared" si="6"/>
        <v>0.05814266487213995</v>
      </c>
      <c r="K40" s="23">
        <f t="shared" si="6"/>
        <v>0.0678331090174966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21</v>
      </c>
      <c r="C42" s="20"/>
      <c r="D42" s="97">
        <v>7.51</v>
      </c>
      <c r="E42" s="61">
        <f>($H$19-$D42)/$D42</f>
        <v>0.18109187749667102</v>
      </c>
      <c r="F42" s="22">
        <f aca="true" t="shared" si="7" ref="F42:K42">($H$19/$D42-1)*F$25</f>
        <v>0.0181091877496671</v>
      </c>
      <c r="G42" s="29">
        <f t="shared" si="7"/>
        <v>0.027163781624500647</v>
      </c>
      <c r="H42" s="29">
        <f t="shared" si="7"/>
        <v>0.0362183754993342</v>
      </c>
      <c r="I42" s="29">
        <f t="shared" si="7"/>
        <v>0.04527296937416775</v>
      </c>
      <c r="J42" s="29">
        <f t="shared" si="7"/>
        <v>0.054327563249001294</v>
      </c>
      <c r="K42" s="23">
        <f t="shared" si="7"/>
        <v>0.06338215712383484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20</v>
      </c>
      <c r="C44" s="20"/>
      <c r="D44" s="97">
        <v>7.67</v>
      </c>
      <c r="E44" s="61">
        <f>($H$19-$D44)/$D44</f>
        <v>0.1564537157757496</v>
      </c>
      <c r="F44" s="22">
        <f aca="true" t="shared" si="8" ref="F44:K44">($H$19/$D44-1)*F$25</f>
        <v>0.01564537157757495</v>
      </c>
      <c r="G44" s="29">
        <f t="shared" si="8"/>
        <v>0.023468057366362427</v>
      </c>
      <c r="H44" s="29">
        <f t="shared" si="8"/>
        <v>0.0312907431551499</v>
      </c>
      <c r="I44" s="29">
        <f t="shared" si="8"/>
        <v>0.03911342894393738</v>
      </c>
      <c r="J44" s="29">
        <f t="shared" si="8"/>
        <v>0.046936114732724854</v>
      </c>
      <c r="K44" s="23">
        <f t="shared" si="8"/>
        <v>0.05475880052151232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19</v>
      </c>
      <c r="C46" s="20"/>
      <c r="D46" s="97">
        <v>7.75</v>
      </c>
      <c r="E46" s="61">
        <f>($H$19-$D46)/$D46</f>
        <v>0.14451612903225797</v>
      </c>
      <c r="F46" s="22">
        <f aca="true" t="shared" si="9" ref="F46:K46">($H$19/$D46-1)*F$25</f>
        <v>0.014451612903225787</v>
      </c>
      <c r="G46" s="29">
        <f t="shared" si="9"/>
        <v>0.02167741935483868</v>
      </c>
      <c r="H46" s="29">
        <f t="shared" si="9"/>
        <v>0.028903225806451573</v>
      </c>
      <c r="I46" s="29">
        <f t="shared" si="9"/>
        <v>0.036129032258064464</v>
      </c>
      <c r="J46" s="29">
        <f t="shared" si="9"/>
        <v>0.04335483870967736</v>
      </c>
      <c r="K46" s="23">
        <f t="shared" si="9"/>
        <v>0.050580645161290246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18</v>
      </c>
      <c r="C48" s="20"/>
      <c r="D48" s="97">
        <v>7.67</v>
      </c>
      <c r="E48" s="61">
        <f>($H$19-$D48)/$D48</f>
        <v>0.1564537157757496</v>
      </c>
      <c r="F48" s="22">
        <f aca="true" t="shared" si="10" ref="F48:K48">($H$19/$D48-1)*F$25</f>
        <v>0.01564537157757495</v>
      </c>
      <c r="G48" s="29">
        <f t="shared" si="10"/>
        <v>0.023468057366362427</v>
      </c>
      <c r="H48" s="29">
        <f t="shared" si="10"/>
        <v>0.0312907431551499</v>
      </c>
      <c r="I48" s="29">
        <f t="shared" si="10"/>
        <v>0.03911342894393738</v>
      </c>
      <c r="J48" s="29">
        <f t="shared" si="10"/>
        <v>0.046936114732724854</v>
      </c>
      <c r="K48" s="23">
        <f t="shared" si="10"/>
        <v>0.05475880052151232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17</v>
      </c>
      <c r="C50" s="20"/>
      <c r="D50" s="97">
        <v>7.27</v>
      </c>
      <c r="E50" s="61">
        <f>($H$19-$D50)/$D50</f>
        <v>0.22008253094910588</v>
      </c>
      <c r="F50" s="22">
        <f aca="true" t="shared" si="11" ref="F50:K50">($H$19/$D50-1)*F$25</f>
        <v>0.02200825309491059</v>
      </c>
      <c r="G50" s="29">
        <f t="shared" si="11"/>
        <v>0.033012379642365884</v>
      </c>
      <c r="H50" s="29">
        <f t="shared" si="11"/>
        <v>0.04401650618982118</v>
      </c>
      <c r="I50" s="29">
        <f t="shared" si="11"/>
        <v>0.055020632737276476</v>
      </c>
      <c r="J50" s="29">
        <f t="shared" si="11"/>
        <v>0.06602475928473177</v>
      </c>
      <c r="K50" s="23">
        <f t="shared" si="11"/>
        <v>0.07702888583218706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-0.029540481400437784</v>
      </c>
      <c r="F52" s="22">
        <f aca="true" t="shared" si="12" ref="F52:K52">($H$19/$D52-1)*F$25</f>
        <v>-0.0029540481400437747</v>
      </c>
      <c r="G52" s="29">
        <f t="shared" si="12"/>
        <v>-0.004431072210065661</v>
      </c>
      <c r="H52" s="29">
        <f t="shared" si="12"/>
        <v>-0.005908096280087549</v>
      </c>
      <c r="I52" s="29">
        <f t="shared" si="12"/>
        <v>-0.0073851203501094365</v>
      </c>
      <c r="J52" s="29">
        <f t="shared" si="12"/>
        <v>-0.008862144420131323</v>
      </c>
      <c r="K52" s="23">
        <f t="shared" si="12"/>
        <v>-0.01033916849015321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0.06227544910179636</v>
      </c>
      <c r="F54" s="22">
        <f aca="true" t="shared" si="13" ref="F54:K54">($H$19/$D54-1)*F$25</f>
        <v>0.006227544910179628</v>
      </c>
      <c r="G54" s="29">
        <f t="shared" si="13"/>
        <v>0.009341317365269441</v>
      </c>
      <c r="H54" s="29">
        <f t="shared" si="13"/>
        <v>0.012455089820359255</v>
      </c>
      <c r="I54" s="29">
        <f t="shared" si="13"/>
        <v>0.015568862275449069</v>
      </c>
      <c r="J54" s="29">
        <f t="shared" si="13"/>
        <v>0.018682634730538883</v>
      </c>
      <c r="K54" s="23">
        <f t="shared" si="13"/>
        <v>0.021796407185628697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0.057210965435041554</v>
      </c>
      <c r="F56" s="22">
        <f aca="true" t="shared" si="14" ref="F56:K56">($H$19/$D56-1)*F$25</f>
        <v>0.0057210965435041455</v>
      </c>
      <c r="G56" s="29">
        <f t="shared" si="14"/>
        <v>0.008581644815256218</v>
      </c>
      <c r="H56" s="29">
        <f t="shared" si="14"/>
        <v>0.011442193087008291</v>
      </c>
      <c r="I56" s="29">
        <f t="shared" si="14"/>
        <v>0.014302741358760362</v>
      </c>
      <c r="J56" s="29">
        <f t="shared" si="14"/>
        <v>0.017163289630512436</v>
      </c>
      <c r="K56" s="23">
        <f t="shared" si="14"/>
        <v>0.020023837902264505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0.07515151515151505</v>
      </c>
      <c r="F58" s="22">
        <f aca="true" t="shared" si="15" ref="F58:K58">($H$19/$D58-1)*F$25</f>
        <v>0.007515151515151497</v>
      </c>
      <c r="G58" s="29">
        <f t="shared" si="15"/>
        <v>0.011272727272727245</v>
      </c>
      <c r="H58" s="29">
        <f t="shared" si="15"/>
        <v>0.015030303030302995</v>
      </c>
      <c r="I58" s="29">
        <f t="shared" si="15"/>
        <v>0.018787878787878742</v>
      </c>
      <c r="J58" s="29">
        <f t="shared" si="15"/>
        <v>0.02254545454545449</v>
      </c>
      <c r="K58" s="23">
        <f t="shared" si="15"/>
        <v>0.026303030303030238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0.22344827586206886</v>
      </c>
      <c r="F60" s="22">
        <f aca="true" t="shared" si="16" ref="F60:K60">($H$19/$D60-1)*F$25</f>
        <v>0.022344827586206886</v>
      </c>
      <c r="G60" s="29">
        <f t="shared" si="16"/>
        <v>0.03351724137931032</v>
      </c>
      <c r="H60" s="29">
        <f t="shared" si="16"/>
        <v>0.04468965517241377</v>
      </c>
      <c r="I60" s="29">
        <f t="shared" si="16"/>
        <v>0.05586206896551721</v>
      </c>
      <c r="J60" s="29">
        <f t="shared" si="16"/>
        <v>0.06703448275862064</v>
      </c>
      <c r="K60" s="23">
        <f t="shared" si="16"/>
        <v>0.07820689655172408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0.12420785804816217</v>
      </c>
      <c r="F62" s="22">
        <f aca="true" t="shared" si="17" ref="F62:K62">($H$19/$D62-1)*F$25</f>
        <v>0.012420785804816226</v>
      </c>
      <c r="G62" s="29">
        <f t="shared" si="17"/>
        <v>0.018631178707224336</v>
      </c>
      <c r="H62" s="29">
        <f t="shared" si="17"/>
        <v>0.024841571609632452</v>
      </c>
      <c r="I62" s="29">
        <f t="shared" si="17"/>
        <v>0.031051964512040564</v>
      </c>
      <c r="J62" s="29">
        <f t="shared" si="17"/>
        <v>0.03726235741444867</v>
      </c>
      <c r="K62" s="23">
        <f t="shared" si="17"/>
        <v>0.04347275031685679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-0.05336179295624333</v>
      </c>
      <c r="F64" s="22">
        <f aca="true" t="shared" si="18" ref="F64:K64">($H$19/$D64-1)*F$25</f>
        <v>-0.005336179295624333</v>
      </c>
      <c r="G64" s="29">
        <f t="shared" si="18"/>
        <v>-0.0080042689434365</v>
      </c>
      <c r="H64" s="29">
        <f t="shared" si="18"/>
        <v>-0.010672358591248666</v>
      </c>
      <c r="I64" s="29">
        <f t="shared" si="18"/>
        <v>-0.013340448239060831</v>
      </c>
      <c r="J64" s="29">
        <f t="shared" si="18"/>
        <v>-0.016008537886873</v>
      </c>
      <c r="K64" s="23">
        <f t="shared" si="18"/>
        <v>-0.018676627534685162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-0.051336898395721975</v>
      </c>
      <c r="F66" s="22">
        <f aca="true" t="shared" si="19" ref="F66:K66">($H$19/$D66-1)*F$25</f>
        <v>-0.005133689839572198</v>
      </c>
      <c r="G66" s="29">
        <f t="shared" si="19"/>
        <v>-0.007700534759358296</v>
      </c>
      <c r="H66" s="29">
        <f t="shared" si="19"/>
        <v>-0.010267379679144395</v>
      </c>
      <c r="I66" s="29">
        <f t="shared" si="19"/>
        <v>-0.012834224598930494</v>
      </c>
      <c r="J66" s="29">
        <f t="shared" si="19"/>
        <v>-0.015401069518716592</v>
      </c>
      <c r="K66" s="23">
        <f t="shared" si="19"/>
        <v>-0.01796791443850269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-0.05032119914346902</v>
      </c>
      <c r="F68" s="22">
        <f aca="true" t="shared" si="20" ref="F68:K68">($H$19/$D68-1)*F$25</f>
        <v>-0.0050321199143469</v>
      </c>
      <c r="G68" s="29">
        <f t="shared" si="20"/>
        <v>-0.007548179871520349</v>
      </c>
      <c r="H68" s="29">
        <f t="shared" si="20"/>
        <v>-0.0100642398286938</v>
      </c>
      <c r="I68" s="29">
        <f t="shared" si="20"/>
        <v>-0.01258029978586725</v>
      </c>
      <c r="J68" s="29">
        <f t="shared" si="20"/>
        <v>-0.015096359743040699</v>
      </c>
      <c r="K68" s="23">
        <f t="shared" si="20"/>
        <v>-0.017612419700214148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0.04352941176470579</v>
      </c>
      <c r="F70" s="22">
        <f aca="true" t="shared" si="21" ref="F70:K70">($H$19/$D70-1)*F$25</f>
        <v>0.004352941176470582</v>
      </c>
      <c r="G70" s="29">
        <f t="shared" si="21"/>
        <v>0.006529411764705872</v>
      </c>
      <c r="H70" s="29">
        <f t="shared" si="21"/>
        <v>0.008705882352941164</v>
      </c>
      <c r="I70" s="29">
        <f t="shared" si="21"/>
        <v>0.010882352941176454</v>
      </c>
      <c r="J70" s="29">
        <f t="shared" si="21"/>
        <v>0.013058823529411744</v>
      </c>
      <c r="K70" s="23">
        <f t="shared" si="21"/>
        <v>0.015235294117647034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0.22683264177040094</v>
      </c>
      <c r="F72" s="22">
        <f aca="true" t="shared" si="22" ref="F72:K72">($H$19/$D72-1)*F$25</f>
        <v>0.0226832641770401</v>
      </c>
      <c r="G72" s="29">
        <f t="shared" si="22"/>
        <v>0.03402489626556014</v>
      </c>
      <c r="H72" s="29">
        <f t="shared" si="22"/>
        <v>0.0453665283540802</v>
      </c>
      <c r="I72" s="29">
        <f t="shared" si="22"/>
        <v>0.05670816044260024</v>
      </c>
      <c r="J72" s="29">
        <f t="shared" si="22"/>
        <v>0.06804979253112028</v>
      </c>
      <c r="K72" s="23">
        <f t="shared" si="22"/>
        <v>0.07939142461964033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0.4260450160771703</v>
      </c>
      <c r="F74" s="22">
        <f aca="true" t="shared" si="23" ref="F74:K74">($H$19/$D74-1)*F$25</f>
        <v>0.04260450160771703</v>
      </c>
      <c r="G74" s="29">
        <f t="shared" si="23"/>
        <v>0.06390675241157553</v>
      </c>
      <c r="H74" s="29">
        <f t="shared" si="23"/>
        <v>0.08520900321543406</v>
      </c>
      <c r="I74" s="29">
        <f t="shared" si="23"/>
        <v>0.10651125401929257</v>
      </c>
      <c r="J74" s="29">
        <f t="shared" si="23"/>
        <v>0.12781350482315107</v>
      </c>
      <c r="K74" s="23">
        <f t="shared" si="23"/>
        <v>0.14911575562700957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0.13137755102040807</v>
      </c>
      <c r="F77" s="22">
        <f aca="true" t="shared" si="24" ref="F77:K77">($H$19/$D77-1)*F$25</f>
        <v>0.013137755102040806</v>
      </c>
      <c r="G77" s="29">
        <f t="shared" si="24"/>
        <v>0.019706632653061208</v>
      </c>
      <c r="H77" s="29">
        <f t="shared" si="24"/>
        <v>0.02627551020408161</v>
      </c>
      <c r="I77" s="29">
        <f t="shared" si="24"/>
        <v>0.03284438775510201</v>
      </c>
      <c r="J77" s="29">
        <f t="shared" si="24"/>
        <v>0.039413265306122415</v>
      </c>
      <c r="K77" s="23">
        <f t="shared" si="24"/>
        <v>0.04598214285714281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0.3238805970149252</v>
      </c>
      <c r="F80" s="22">
        <f aca="true" t="shared" si="25" ref="F80:K80">($H$19/$D80-1)*F$25</f>
        <v>0.03238805970149252</v>
      </c>
      <c r="G80" s="29">
        <f t="shared" si="25"/>
        <v>0.048582089552238784</v>
      </c>
      <c r="H80" s="29">
        <f t="shared" si="25"/>
        <v>0.06477611940298504</v>
      </c>
      <c r="I80" s="29">
        <f t="shared" si="25"/>
        <v>0.0809701492537313</v>
      </c>
      <c r="J80" s="29">
        <f t="shared" si="25"/>
        <v>0.09716417910447757</v>
      </c>
      <c r="K80" s="23">
        <f t="shared" si="25"/>
        <v>0.11335820895522382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0.28364688856729364</v>
      </c>
      <c r="F83" s="22">
        <f aca="true" t="shared" si="26" ref="F83:K83">($H$19/$D83-1)*F$25</f>
        <v>0.02836468885672936</v>
      </c>
      <c r="G83" s="29">
        <f t="shared" si="26"/>
        <v>0.04254703328509404</v>
      </c>
      <c r="H83" s="29">
        <f t="shared" si="26"/>
        <v>0.05672937771345872</v>
      </c>
      <c r="I83" s="29">
        <f t="shared" si="26"/>
        <v>0.0709117221418234</v>
      </c>
      <c r="J83" s="29">
        <f t="shared" si="26"/>
        <v>0.08509406657018807</v>
      </c>
      <c r="K83" s="23">
        <f t="shared" si="26"/>
        <v>0.09927641099855275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0.45648604269293913</v>
      </c>
      <c r="F86" s="22">
        <f aca="true" t="shared" si="27" ref="F86:K86">($H$19/$D86-1)*F$25</f>
        <v>0.045648604269293916</v>
      </c>
      <c r="G86" s="29">
        <f t="shared" si="27"/>
        <v>0.06847290640394087</v>
      </c>
      <c r="H86" s="29">
        <f t="shared" si="27"/>
        <v>0.09129720853858783</v>
      </c>
      <c r="I86" s="29">
        <f t="shared" si="27"/>
        <v>0.11412151067323478</v>
      </c>
      <c r="J86" s="29">
        <f t="shared" si="27"/>
        <v>0.13694581280788173</v>
      </c>
      <c r="K86" s="23">
        <f t="shared" si="27"/>
        <v>0.15977011494252868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0.6127272727272726</v>
      </c>
      <c r="F89" s="22">
        <f aca="true" t="shared" si="28" ref="F89:K89">($H$19/$D89-1)*F$25</f>
        <v>0.061272727272727256</v>
      </c>
      <c r="G89" s="29">
        <f t="shared" si="28"/>
        <v>0.09190909090909088</v>
      </c>
      <c r="H89" s="29">
        <f t="shared" si="28"/>
        <v>0.12254545454545451</v>
      </c>
      <c r="I89" s="29">
        <f t="shared" si="28"/>
        <v>0.15318181818181814</v>
      </c>
      <c r="J89" s="29">
        <f t="shared" si="28"/>
        <v>0.18381818181818177</v>
      </c>
      <c r="K89" s="23">
        <f t="shared" si="28"/>
        <v>0.2144545454545454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0.5452961672473866</v>
      </c>
      <c r="F92" s="22">
        <f aca="true" t="shared" si="29" ref="F92:K92">($H$19/$D92-1)*F$25</f>
        <v>0.05452961672473866</v>
      </c>
      <c r="G92" s="29">
        <f t="shared" si="29"/>
        <v>0.08179442508710799</v>
      </c>
      <c r="H92" s="29">
        <f t="shared" si="29"/>
        <v>0.10905923344947732</v>
      </c>
      <c r="I92" s="29">
        <f t="shared" si="29"/>
        <v>0.13632404181184665</v>
      </c>
      <c r="J92" s="29">
        <f t="shared" si="29"/>
        <v>0.16358885017421598</v>
      </c>
      <c r="K92" s="23">
        <f t="shared" si="29"/>
        <v>0.1908536585365853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0.6895238095238094</v>
      </c>
      <c r="F95" s="22">
        <f aca="true" t="shared" si="30" ref="F95:K95">($H$19/$D95-1)*F$25</f>
        <v>0.06895238095238095</v>
      </c>
      <c r="G95" s="29">
        <f t="shared" si="30"/>
        <v>0.10342857142857141</v>
      </c>
      <c r="H95" s="29">
        <f t="shared" si="30"/>
        <v>0.1379047619047619</v>
      </c>
      <c r="I95" s="29">
        <f t="shared" si="30"/>
        <v>0.17238095238095236</v>
      </c>
      <c r="J95" s="29">
        <f t="shared" si="30"/>
        <v>0.20685714285714282</v>
      </c>
      <c r="K95" s="23">
        <f t="shared" si="30"/>
        <v>0.2413333333333333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0.6039783001808317</v>
      </c>
      <c r="F98" s="22">
        <f aca="true" t="shared" si="31" ref="F98:K98">($H$19/$D98-1)*F$25</f>
        <v>0.060397830018083166</v>
      </c>
      <c r="G98" s="29">
        <f t="shared" si="31"/>
        <v>0.09059674502712474</v>
      </c>
      <c r="H98" s="29">
        <f t="shared" si="31"/>
        <v>0.12079566003616633</v>
      </c>
      <c r="I98" s="29">
        <f t="shared" si="31"/>
        <v>0.1509945750452079</v>
      </c>
      <c r="J98" s="29">
        <f t="shared" si="31"/>
        <v>0.18119349005424948</v>
      </c>
      <c r="K98" s="23">
        <f t="shared" si="31"/>
        <v>0.21139240506329107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1.3219895287958112</v>
      </c>
      <c r="F101" s="22">
        <f aca="true" t="shared" si="32" ref="F101:K101">($H$19/$D101-1)*F$25</f>
        <v>0.13219895287958114</v>
      </c>
      <c r="G101" s="29">
        <f t="shared" si="32"/>
        <v>0.19829842931937172</v>
      </c>
      <c r="H101" s="29">
        <f t="shared" si="32"/>
        <v>0.2643979057591623</v>
      </c>
      <c r="I101" s="29">
        <f t="shared" si="32"/>
        <v>0.33049738219895286</v>
      </c>
      <c r="J101" s="29">
        <f t="shared" si="32"/>
        <v>0.39659685863874344</v>
      </c>
      <c r="K101" s="23">
        <f t="shared" si="32"/>
        <v>0.46269633507853397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19. maj 2021                  =</v>
      </c>
      <c r="I110" s="5"/>
      <c r="J110" s="109">
        <f>180.2/7.84*H19</f>
        <v>203.87423469387753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2021-05-19T07:00:42Z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