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930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<sst xmlns="http://schemas.openxmlformats.org/spreadsheetml/2006/main" count="56" uniqueCount="36">
  <si>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</si>
  <si>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</si>
  <si>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</si>
  <si>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</si>
  <si>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</si>
  <si>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</si>
  <si>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</si>
  <si>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</si>
  <si>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</si>
  <si>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</si>
  <si>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</si>
  <si>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</si>
  <si>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</si>
  <si>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</si>
  <si>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</si>
  <si>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</si>
  <si>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</si>
  <si>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</si>
  <si>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</si>
  <si>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</si>
  <si>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</si>
  <si>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</si>
  <si>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</si>
  <si>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</si>
  <si>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</si>
  <si>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</si>
  <si>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</si>
  <si>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</si>
  <si>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</si>
  <si>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</si>
  <si>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</si>
  <si>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</si>
  <si>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</si>
  <si>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1999 - 18. marts 2021</t>
  </si>
  <si>
    <t>18. marts 2021                  =</t>
  </si>
  <si>
    <t xml:space="preserve">Skemaet viser, hvor meget dieselolieprisen indvirker på transportomkostningen pr. 18. marts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</si>
</sst>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8.71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12</v>
      </c>
      <c r="C28" s="20"/>
      <c r="D28" s="97">
        <v>8.71</v>
      </c>
      <c r="E28" s="61">
        <f>($H$19-$D28)/$D28</f>
        <v>0</v>
      </c>
      <c r="F28" s="22">
        <f aca="true" t="shared" si="0" ref="F28:K28">($H$19/$D28-1)*F$25</f>
        <v>0</v>
      </c>
      <c r="G28" s="29">
        <f t="shared" si="0"/>
        <v>0</v>
      </c>
      <c r="H28" s="29">
        <f t="shared" si="0"/>
        <v>0</v>
      </c>
      <c r="I28" s="29">
        <f t="shared" si="0"/>
        <v>0</v>
      </c>
      <c r="J28" s="29">
        <f t="shared" si="0"/>
        <v>0</v>
      </c>
      <c r="K28" s="23">
        <f t="shared" si="0"/>
        <v>0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11</v>
      </c>
      <c r="C30" s="20"/>
      <c r="D30" s="97">
        <v>8.23</v>
      </c>
      <c r="E30" s="61">
        <f>($H$19-$D30)/$D30</f>
        <v>0.05832320777642775</v>
      </c>
      <c r="F30" s="22">
        <f aca="true" t="shared" si="1" ref="F30:K30">($H$19/$D30-1)*F$25</f>
        <v>0.005832320777642775</v>
      </c>
      <c r="G30" s="29">
        <f t="shared" si="1"/>
        <v>0.00874848116646416</v>
      </c>
      <c r="H30" s="29">
        <f t="shared" si="1"/>
        <v>0.01166464155528555</v>
      </c>
      <c r="I30" s="29">
        <f t="shared" si="1"/>
        <v>0.014580801944106936</v>
      </c>
      <c r="J30" s="29">
        <f t="shared" si="1"/>
        <v>0.01749696233292832</v>
      </c>
      <c r="K30" s="23">
        <f t="shared" si="1"/>
        <v>0.020413122721749707</v>
      </c>
      <c r="L30" s="9"/>
    </row>
    <row r="31" spans="2:12" ht="21" customHeight="1">
      <c r="B31" s="96"/>
      <c r="C31" s="20"/>
      <c r="D31" s="97"/>
      <c r="E31" s="61"/>
      <c r="F31" s="22"/>
      <c r="G31" s="29"/>
      <c r="H31" s="29"/>
      <c r="I31" s="29"/>
      <c r="J31" s="29"/>
      <c r="K31" s="23"/>
      <c r="L31" s="9"/>
    </row>
    <row r="32" spans="2:12" ht="21" customHeight="1">
      <c r="B32" s="96" t="s">
        <v>10</v>
      </c>
      <c r="C32" s="20"/>
      <c r="D32" s="97">
        <v>8.02</v>
      </c>
      <c r="E32" s="61">
        <f>($H$19-$D32)/$D32</f>
        <v>0.08603491271820465</v>
      </c>
      <c r="F32" s="22">
        <f aca="true" t="shared" si="2" ref="F32:K32">($H$19/$D32-1)*F$25</f>
        <v>0.008603491271820474</v>
      </c>
      <c r="G32" s="29">
        <f t="shared" si="2"/>
        <v>0.01290523690773071</v>
      </c>
      <c r="H32" s="29">
        <f t="shared" si="2"/>
        <v>0.017206982543640947</v>
      </c>
      <c r="I32" s="29">
        <f t="shared" si="2"/>
        <v>0.021508728179551184</v>
      </c>
      <c r="J32" s="29">
        <f t="shared" si="2"/>
        <v>0.02581047381546142</v>
      </c>
      <c r="K32" s="23">
        <f t="shared" si="2"/>
        <v>0.030112219451371654</v>
      </c>
      <c r="L32" s="9"/>
    </row>
    <row r="33" spans="2:12" ht="21" customHeight="1">
      <c r="B33" s="99">
        <v>2021</v>
      </c>
      <c r="C33" s="43"/>
      <c r="D33" s="82"/>
      <c r="E33" s="98"/>
      <c r="F33" s="65"/>
      <c r="G33" s="66"/>
      <c r="H33" s="71"/>
      <c r="I33" s="66"/>
      <c r="J33" s="66"/>
      <c r="K33" s="68"/>
      <c r="L33" s="9"/>
    </row>
    <row r="34" spans="2:12" ht="21" customHeight="1">
      <c r="B34" s="96" t="s">
        <v>15</v>
      </c>
      <c r="C34" s="20"/>
      <c r="D34" s="97">
        <v>7.91</v>
      </c>
      <c r="E34" s="61">
        <f>($H$19-$D34)/$D34</f>
        <v>0.10113780025284459</v>
      </c>
      <c r="F34" s="22">
        <f aca="true" t="shared" si="3" ref="F34:K34">($H$19/$D34-1)*F$25</f>
        <v>0.01011378002528447</v>
      </c>
      <c r="G34" s="29">
        <f t="shared" si="3"/>
        <v>0.015170670037926702</v>
      </c>
      <c r="H34" s="29">
        <f t="shared" si="3"/>
        <v>0.02022756005056894</v>
      </c>
      <c r="I34" s="29">
        <f t="shared" si="3"/>
        <v>0.025284450063211172</v>
      </c>
      <c r="J34" s="29">
        <f t="shared" si="3"/>
        <v>0.030341340075853405</v>
      </c>
      <c r="K34" s="23">
        <f t="shared" si="3"/>
        <v>0.03539823008849564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22</v>
      </c>
      <c r="C36" s="20"/>
      <c r="D36" s="97">
        <v>7.43</v>
      </c>
      <c r="E36" s="61">
        <f>($H$19-$D36)/$D36</f>
        <v>0.1722745625841186</v>
      </c>
      <c r="F36" s="22">
        <f aca="true" t="shared" si="4" ref="F36:K36">($H$19/$D36-1)*F$25</f>
        <v>0.017227456258411867</v>
      </c>
      <c r="G36" s="29">
        <f t="shared" si="4"/>
        <v>0.0258411843876178</v>
      </c>
      <c r="H36" s="29">
        <f t="shared" si="4"/>
        <v>0.034454912516823734</v>
      </c>
      <c r="I36" s="29">
        <f t="shared" si="4"/>
        <v>0.043068640646029666</v>
      </c>
      <c r="J36" s="29">
        <f t="shared" si="4"/>
        <v>0.0516823687752356</v>
      </c>
      <c r="K36" s="23">
        <f t="shared" si="4"/>
        <v>0.06029609690444153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21</v>
      </c>
      <c r="C38" s="20"/>
      <c r="D38" s="97">
        <v>7.51</v>
      </c>
      <c r="E38" s="61">
        <f>($H$19-$D38)/$D38</f>
        <v>0.159786950732357</v>
      </c>
      <c r="F38" s="22">
        <f aca="true" t="shared" si="5" ref="F38:K38">($H$19/$D38-1)*F$25</f>
        <v>0.015978695073235707</v>
      </c>
      <c r="G38" s="29">
        <f t="shared" si="5"/>
        <v>0.023968042609853555</v>
      </c>
      <c r="H38" s="29">
        <f t="shared" si="5"/>
        <v>0.031957390146471414</v>
      </c>
      <c r="I38" s="29">
        <f t="shared" si="5"/>
        <v>0.03994673768308926</v>
      </c>
      <c r="J38" s="29">
        <f t="shared" si="5"/>
        <v>0.04793608521970711</v>
      </c>
      <c r="K38" s="23">
        <f t="shared" si="5"/>
        <v>0.055925432756324965</v>
      </c>
      <c r="L38" s="9"/>
    </row>
    <row r="39" spans="2:12" ht="21" customHeight="1">
      <c r="B39" s="70"/>
      <c r="C39" s="20"/>
      <c r="D39" s="94"/>
      <c r="E39" s="88"/>
      <c r="F39" s="49"/>
      <c r="G39" s="46"/>
      <c r="H39" s="64"/>
      <c r="I39" s="46"/>
      <c r="J39" s="46"/>
      <c r="K39" s="50"/>
      <c r="L39" s="9"/>
    </row>
    <row r="40" spans="2:12" ht="21" customHeight="1">
      <c r="B40" s="96" t="s">
        <v>20</v>
      </c>
      <c r="C40" s="20"/>
      <c r="D40" s="97">
        <v>7.67</v>
      </c>
      <c r="E40" s="61">
        <f>($H$19-$D40)/$D40</f>
        <v>0.13559322033898316</v>
      </c>
      <c r="F40" s="22">
        <f aca="true" t="shared" si="6" ref="F40:K40">($H$19/$D40-1)*F$25</f>
        <v>0.013559322033898313</v>
      </c>
      <c r="G40" s="29">
        <f t="shared" si="6"/>
        <v>0.02033898305084747</v>
      </c>
      <c r="H40" s="29">
        <f t="shared" si="6"/>
        <v>0.027118644067796627</v>
      </c>
      <c r="I40" s="29">
        <f t="shared" si="6"/>
        <v>0.03389830508474578</v>
      </c>
      <c r="J40" s="29">
        <f t="shared" si="6"/>
        <v>0.04067796610169494</v>
      </c>
      <c r="K40" s="23">
        <f t="shared" si="6"/>
        <v>0.0474576271186441</v>
      </c>
      <c r="L40" s="9"/>
    </row>
    <row r="41" spans="2:12" ht="21" customHeight="1">
      <c r="B41" s="70"/>
      <c r="C41" s="20"/>
      <c r="D41" s="94"/>
      <c r="E41" s="88"/>
      <c r="F41" s="49"/>
      <c r="G41" s="46"/>
      <c r="H41" s="64"/>
      <c r="I41" s="46"/>
      <c r="J41" s="46"/>
      <c r="K41" s="50"/>
      <c r="L41" s="9"/>
    </row>
    <row r="42" spans="2:12" ht="21" customHeight="1">
      <c r="B42" s="96" t="s">
        <v>19</v>
      </c>
      <c r="C42" s="20"/>
      <c r="D42" s="97">
        <v>7.75</v>
      </c>
      <c r="E42" s="61">
        <f>($H$19-$D42)/$D42</f>
        <v>0.1238709677419356</v>
      </c>
      <c r="F42" s="22">
        <f aca="true" t="shared" si="7" ref="F42:K42">($H$19/$D42-1)*F$25</f>
        <v>0.012387096774193564</v>
      </c>
      <c r="G42" s="29">
        <f t="shared" si="7"/>
        <v>0.018580645161290342</v>
      </c>
      <c r="H42" s="29">
        <f t="shared" si="7"/>
        <v>0.024774193548387127</v>
      </c>
      <c r="I42" s="29">
        <f t="shared" si="7"/>
        <v>0.030967741935483906</v>
      </c>
      <c r="J42" s="29">
        <f t="shared" si="7"/>
        <v>0.037161290322580684</v>
      </c>
      <c r="K42" s="23">
        <f t="shared" si="7"/>
        <v>0.04335483870967746</v>
      </c>
      <c r="L42" s="9"/>
    </row>
    <row r="43" spans="2:12" ht="21" customHeight="1">
      <c r="B43" s="70"/>
      <c r="C43" s="20"/>
      <c r="D43" s="94"/>
      <c r="E43" s="88"/>
      <c r="F43" s="49"/>
      <c r="G43" s="46"/>
      <c r="H43" s="64"/>
      <c r="I43" s="46"/>
      <c r="J43" s="46"/>
      <c r="K43" s="50"/>
      <c r="L43" s="9"/>
    </row>
    <row r="44" spans="2:12" ht="21" customHeight="1">
      <c r="B44" s="96" t="s">
        <v>18</v>
      </c>
      <c r="C44" s="20"/>
      <c r="D44" s="97">
        <v>7.67</v>
      </c>
      <c r="E44" s="61">
        <f>($H$19-$D44)/$D44</f>
        <v>0.13559322033898316</v>
      </c>
      <c r="F44" s="22">
        <f aca="true" t="shared" si="8" ref="F44:K44">($H$19/$D44-1)*F$25</f>
        <v>0.013559322033898313</v>
      </c>
      <c r="G44" s="29">
        <f t="shared" si="8"/>
        <v>0.02033898305084747</v>
      </c>
      <c r="H44" s="29">
        <f t="shared" si="8"/>
        <v>0.027118644067796627</v>
      </c>
      <c r="I44" s="29">
        <f t="shared" si="8"/>
        <v>0.03389830508474578</v>
      </c>
      <c r="J44" s="29">
        <f t="shared" si="8"/>
        <v>0.04067796610169494</v>
      </c>
      <c r="K44" s="23">
        <f t="shared" si="8"/>
        <v>0.0474576271186441</v>
      </c>
      <c r="L44" s="9"/>
    </row>
    <row r="45" spans="2:12" ht="21" customHeight="1">
      <c r="B45" s="70"/>
      <c r="C45" s="20"/>
      <c r="D45" s="94"/>
      <c r="E45" s="88"/>
      <c r="F45" s="49"/>
      <c r="G45" s="46"/>
      <c r="H45" s="64"/>
      <c r="I45" s="46"/>
      <c r="J45" s="46"/>
      <c r="K45" s="50"/>
      <c r="L45" s="9"/>
    </row>
    <row r="46" spans="2:12" ht="21" customHeight="1">
      <c r="B46" s="96" t="s">
        <v>17</v>
      </c>
      <c r="C46" s="20"/>
      <c r="D46" s="97">
        <v>7.27</v>
      </c>
      <c r="E46" s="61">
        <f>($H$19-$D46)/$D46</f>
        <v>0.1980742778541955</v>
      </c>
      <c r="F46" s="22">
        <f aca="true" t="shared" si="9" ref="F46:K46">($H$19/$D46-1)*F$25</f>
        <v>0.01980742778541955</v>
      </c>
      <c r="G46" s="29">
        <f t="shared" si="9"/>
        <v>0.029711141678129327</v>
      </c>
      <c r="H46" s="29">
        <f t="shared" si="9"/>
        <v>0.0396148555708391</v>
      </c>
      <c r="I46" s="29">
        <f t="shared" si="9"/>
        <v>0.04951856946354888</v>
      </c>
      <c r="J46" s="29">
        <f t="shared" si="9"/>
        <v>0.059422283356258654</v>
      </c>
      <c r="K46" s="23">
        <f t="shared" si="9"/>
        <v>0.06932599724896843</v>
      </c>
      <c r="L46" s="9"/>
    </row>
    <row r="47" spans="2:12" ht="21" customHeight="1">
      <c r="B47" s="70"/>
      <c r="C47" s="20"/>
      <c r="D47" s="94"/>
      <c r="E47" s="88"/>
      <c r="F47" s="49"/>
      <c r="G47" s="46"/>
      <c r="H47" s="64"/>
      <c r="I47" s="46"/>
      <c r="J47" s="46"/>
      <c r="K47" s="50"/>
      <c r="L47" s="9"/>
    </row>
    <row r="48" spans="2:12" ht="21" customHeight="1">
      <c r="B48" s="96" t="s">
        <v>16</v>
      </c>
      <c r="C48" s="20"/>
      <c r="D48" s="97">
        <v>7.03</v>
      </c>
      <c r="E48" s="61">
        <f>($H$19-$D48)/$D48</f>
        <v>0.23897581792318642</v>
      </c>
      <c r="F48" s="22">
        <f aca="true" t="shared" si="10" ref="F48:K48">($H$19/$D48-1)*F$25</f>
        <v>0.023897581792318646</v>
      </c>
      <c r="G48" s="29">
        <f t="shared" si="10"/>
        <v>0.035846372688477963</v>
      </c>
      <c r="H48" s="29">
        <f t="shared" si="10"/>
        <v>0.04779516358463729</v>
      </c>
      <c r="I48" s="29">
        <f t="shared" si="10"/>
        <v>0.05974395448079661</v>
      </c>
      <c r="J48" s="29">
        <f t="shared" si="10"/>
        <v>0.07169274537695593</v>
      </c>
      <c r="K48" s="23">
        <f t="shared" si="10"/>
        <v>0.08364153627311526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13</v>
      </c>
      <c r="C50" s="20"/>
      <c r="D50" s="97">
        <v>7.83</v>
      </c>
      <c r="E50" s="61">
        <f>($H$19-$D50)/$D50</f>
        <v>0.1123882503192849</v>
      </c>
      <c r="F50" s="22">
        <f aca="true" t="shared" si="11" ref="F50:K50">($H$19/$D50-1)*F$25</f>
        <v>0.011238825031928502</v>
      </c>
      <c r="G50" s="29">
        <f t="shared" si="11"/>
        <v>0.01685823754789275</v>
      </c>
      <c r="H50" s="29">
        <f t="shared" si="11"/>
        <v>0.022477650063857005</v>
      </c>
      <c r="I50" s="29">
        <f t="shared" si="11"/>
        <v>0.028097062579821253</v>
      </c>
      <c r="J50" s="29">
        <f t="shared" si="11"/>
        <v>0.0337164750957855</v>
      </c>
      <c r="K50" s="23">
        <f t="shared" si="11"/>
        <v>0.03933588761174975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-0.0470459518599562</v>
      </c>
      <c r="F52" s="22">
        <f aca="true" t="shared" si="12" ref="F52:K52">($H$19/$D52-1)*F$25</f>
        <v>-0.00470459518599562</v>
      </c>
      <c r="G52" s="29">
        <f t="shared" si="12"/>
        <v>-0.007056892778993428</v>
      </c>
      <c r="H52" s="29">
        <f t="shared" si="12"/>
        <v>-0.00940919037199124</v>
      </c>
      <c r="I52" s="29">
        <f t="shared" si="12"/>
        <v>-0.011761487964989048</v>
      </c>
      <c r="J52" s="29">
        <f t="shared" si="12"/>
        <v>-0.014113785557986857</v>
      </c>
      <c r="K52" s="23">
        <f t="shared" si="12"/>
        <v>-0.016466083150984665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0.04311377245508997</v>
      </c>
      <c r="F54" s="22">
        <f aca="true" t="shared" si="13" ref="F54:K54">($H$19/$D54-1)*F$25</f>
        <v>0.004311377245509007</v>
      </c>
      <c r="G54" s="29">
        <f t="shared" si="13"/>
        <v>0.006467065868263511</v>
      </c>
      <c r="H54" s="29">
        <f t="shared" si="13"/>
        <v>0.008622754491018014</v>
      </c>
      <c r="I54" s="29">
        <f t="shared" si="13"/>
        <v>0.010778443113772518</v>
      </c>
      <c r="J54" s="29">
        <f t="shared" si="13"/>
        <v>0.012934131736527021</v>
      </c>
      <c r="K54" s="23">
        <f t="shared" si="13"/>
        <v>0.015089820359281523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0.03814064362336118</v>
      </c>
      <c r="F56" s="22">
        <f aca="true" t="shared" si="14" ref="F56:K56">($H$19/$D56-1)*F$25</f>
        <v>0.0038140643623361115</v>
      </c>
      <c r="G56" s="29">
        <f t="shared" si="14"/>
        <v>0.005721096543504167</v>
      </c>
      <c r="H56" s="29">
        <f t="shared" si="14"/>
        <v>0.007628128724672223</v>
      </c>
      <c r="I56" s="29">
        <f t="shared" si="14"/>
        <v>0.009535160905840279</v>
      </c>
      <c r="J56" s="29">
        <f t="shared" si="14"/>
        <v>0.011442193087008334</v>
      </c>
      <c r="K56" s="23">
        <f t="shared" si="14"/>
        <v>0.01334922526817639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0.05575757575757586</v>
      </c>
      <c r="F58" s="22">
        <f aca="true" t="shared" si="15" ref="F58:K58">($H$19/$D58-1)*F$25</f>
        <v>0.00557575757575759</v>
      </c>
      <c r="G58" s="29">
        <f t="shared" si="15"/>
        <v>0.008363636363636384</v>
      </c>
      <c r="H58" s="29">
        <f t="shared" si="15"/>
        <v>0.01115151515151518</v>
      </c>
      <c r="I58" s="29">
        <f t="shared" si="15"/>
        <v>0.013939393939393974</v>
      </c>
      <c r="J58" s="29">
        <f t="shared" si="15"/>
        <v>0.016727272727272768</v>
      </c>
      <c r="K58" s="23">
        <f t="shared" si="15"/>
        <v>0.01951515151515156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0.2013793103448277</v>
      </c>
      <c r="F60" s="22">
        <f aca="true" t="shared" si="16" ref="F60:K60">($H$19/$D60-1)*F$25</f>
        <v>0.020137931034482782</v>
      </c>
      <c r="G60" s="29">
        <f t="shared" si="16"/>
        <v>0.03020689655172417</v>
      </c>
      <c r="H60" s="29">
        <f t="shared" si="16"/>
        <v>0.040275862068965565</v>
      </c>
      <c r="I60" s="29">
        <f t="shared" si="16"/>
        <v>0.05034482758620695</v>
      </c>
      <c r="J60" s="29">
        <f t="shared" si="16"/>
        <v>0.06041379310344834</v>
      </c>
      <c r="K60" s="23">
        <f t="shared" si="16"/>
        <v>0.07048275862068973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0.10392902408111548</v>
      </c>
      <c r="F62" s="22">
        <f aca="true" t="shared" si="17" ref="F62:K62">($H$19/$D62-1)*F$25</f>
        <v>0.010392902408111549</v>
      </c>
      <c r="G62" s="29">
        <f t="shared" si="17"/>
        <v>0.015589353612167322</v>
      </c>
      <c r="H62" s="29">
        <f t="shared" si="17"/>
        <v>0.020785804816223098</v>
      </c>
      <c r="I62" s="29">
        <f t="shared" si="17"/>
        <v>0.02598225602027887</v>
      </c>
      <c r="J62" s="29">
        <f t="shared" si="17"/>
        <v>0.031178707224334645</v>
      </c>
      <c r="K62" s="23">
        <f t="shared" si="17"/>
        <v>0.03637515842839042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-0.07043756670224102</v>
      </c>
      <c r="F64" s="22">
        <f aca="true" t="shared" si="18" ref="F64:K64">($H$19/$D64-1)*F$25</f>
        <v>-0.0070437566702241</v>
      </c>
      <c r="G64" s="29">
        <f t="shared" si="18"/>
        <v>-0.010565635005336148</v>
      </c>
      <c r="H64" s="29">
        <f t="shared" si="18"/>
        <v>-0.0140875133404482</v>
      </c>
      <c r="I64" s="29">
        <f t="shared" si="18"/>
        <v>-0.01760939167556025</v>
      </c>
      <c r="J64" s="29">
        <f t="shared" si="18"/>
        <v>-0.021131270010672297</v>
      </c>
      <c r="K64" s="23">
        <f t="shared" si="18"/>
        <v>-0.024653148345784345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-0.06844919786096244</v>
      </c>
      <c r="F66" s="22">
        <f aca="true" t="shared" si="19" ref="F66:K66">($H$19/$D66-1)*F$25</f>
        <v>-0.0068449197860962485</v>
      </c>
      <c r="G66" s="29">
        <f t="shared" si="19"/>
        <v>-0.010267379679144373</v>
      </c>
      <c r="H66" s="29">
        <f t="shared" si="19"/>
        <v>-0.013689839572192497</v>
      </c>
      <c r="I66" s="29">
        <f t="shared" si="19"/>
        <v>-0.01711229946524062</v>
      </c>
      <c r="J66" s="29">
        <f t="shared" si="19"/>
        <v>-0.020534759358288746</v>
      </c>
      <c r="K66" s="23">
        <f t="shared" si="19"/>
        <v>-0.02395721925133687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-0.06745182012847956</v>
      </c>
      <c r="F68" s="22">
        <f aca="true" t="shared" si="20" ref="F68:K68">($H$19/$D68-1)*F$25</f>
        <v>-0.006745182012847951</v>
      </c>
      <c r="G68" s="29">
        <f t="shared" si="20"/>
        <v>-0.010117773019271924</v>
      </c>
      <c r="H68" s="29">
        <f t="shared" si="20"/>
        <v>-0.013490364025695901</v>
      </c>
      <c r="I68" s="29">
        <f t="shared" si="20"/>
        <v>-0.016862955032119875</v>
      </c>
      <c r="J68" s="29">
        <f t="shared" si="20"/>
        <v>-0.02023554603854385</v>
      </c>
      <c r="K68" s="23">
        <f t="shared" si="20"/>
        <v>-0.023608137044967822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0.024705882352941275</v>
      </c>
      <c r="F70" s="22">
        <f aca="true" t="shared" si="21" ref="F70:K70">($H$19/$D70-1)*F$25</f>
        <v>0.002470588235294136</v>
      </c>
      <c r="G70" s="29">
        <f t="shared" si="21"/>
        <v>0.003705882352941203</v>
      </c>
      <c r="H70" s="29">
        <f t="shared" si="21"/>
        <v>0.004941176470588272</v>
      </c>
      <c r="I70" s="29">
        <f t="shared" si="21"/>
        <v>0.006176470588235339</v>
      </c>
      <c r="J70" s="29">
        <f t="shared" si="21"/>
        <v>0.007411764705882406</v>
      </c>
      <c r="K70" s="23">
        <f t="shared" si="21"/>
        <v>0.008647058823529473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0.2047026279391425</v>
      </c>
      <c r="F72" s="22">
        <f aca="true" t="shared" si="22" ref="F72:K72">($H$19/$D72-1)*F$25</f>
        <v>0.020470262793914243</v>
      </c>
      <c r="G72" s="29">
        <f t="shared" si="22"/>
        <v>0.030705394190871357</v>
      </c>
      <c r="H72" s="29">
        <f t="shared" si="22"/>
        <v>0.040940525587828486</v>
      </c>
      <c r="I72" s="29">
        <f t="shared" si="22"/>
        <v>0.0511756569847856</v>
      </c>
      <c r="J72" s="29">
        <f t="shared" si="22"/>
        <v>0.061410788381742715</v>
      </c>
      <c r="K72" s="23">
        <f t="shared" si="22"/>
        <v>0.07164591977869983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0.40032154340836035</v>
      </c>
      <c r="F74" s="22">
        <f aca="true" t="shared" si="23" ref="F74:K74">($H$19/$D74-1)*F$25</f>
        <v>0.040032154340836026</v>
      </c>
      <c r="G74" s="29">
        <f t="shared" si="23"/>
        <v>0.06004823151125403</v>
      </c>
      <c r="H74" s="29">
        <f t="shared" si="23"/>
        <v>0.08006430868167205</v>
      </c>
      <c r="I74" s="29">
        <f t="shared" si="23"/>
        <v>0.10008038585209006</v>
      </c>
      <c r="J74" s="29">
        <f t="shared" si="23"/>
        <v>0.12009646302250807</v>
      </c>
      <c r="K74" s="23">
        <f t="shared" si="23"/>
        <v>0.14011254019292607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0.11096938775510216</v>
      </c>
      <c r="F77" s="22">
        <f aca="true" t="shared" si="24" ref="F77:K77">($H$19/$D77-1)*F$25</f>
        <v>0.011096938775510212</v>
      </c>
      <c r="G77" s="29">
        <f t="shared" si="24"/>
        <v>0.01664540816326532</v>
      </c>
      <c r="H77" s="29">
        <f t="shared" si="24"/>
        <v>0.022193877551020424</v>
      </c>
      <c r="I77" s="29">
        <f t="shared" si="24"/>
        <v>0.02774234693877553</v>
      </c>
      <c r="J77" s="29">
        <f t="shared" si="24"/>
        <v>0.03329081632653064</v>
      </c>
      <c r="K77" s="23">
        <f t="shared" si="24"/>
        <v>0.03883928571428574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0.3000000000000001</v>
      </c>
      <c r="F80" s="22">
        <f aca="true" t="shared" si="25" ref="F80:K80">($H$19/$D80-1)*F$25</f>
        <v>0.030000000000000006</v>
      </c>
      <c r="G80" s="29">
        <f t="shared" si="25"/>
        <v>0.045000000000000005</v>
      </c>
      <c r="H80" s="29">
        <f t="shared" si="25"/>
        <v>0.06000000000000001</v>
      </c>
      <c r="I80" s="29">
        <f t="shared" si="25"/>
        <v>0.07500000000000001</v>
      </c>
      <c r="J80" s="29">
        <f t="shared" si="25"/>
        <v>0.09000000000000001</v>
      </c>
      <c r="K80" s="23">
        <f t="shared" si="25"/>
        <v>0.10500000000000001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0.2604920405209842</v>
      </c>
      <c r="F83" s="22">
        <f aca="true" t="shared" si="26" ref="F83:K83">($H$19/$D83-1)*F$25</f>
        <v>0.02604920405209841</v>
      </c>
      <c r="G83" s="29">
        <f t="shared" si="26"/>
        <v>0.03907380607814761</v>
      </c>
      <c r="H83" s="29">
        <f t="shared" si="26"/>
        <v>0.05209840810419682</v>
      </c>
      <c r="I83" s="29">
        <f t="shared" si="26"/>
        <v>0.06512301013024602</v>
      </c>
      <c r="J83" s="29">
        <f t="shared" si="26"/>
        <v>0.07814761215629522</v>
      </c>
      <c r="K83" s="23">
        <f t="shared" si="26"/>
        <v>0.09117221418234442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0.4302134646962235</v>
      </c>
      <c r="F86" s="22">
        <f aca="true" t="shared" si="27" ref="F86:K86">($H$19/$D86-1)*F$25</f>
        <v>0.04302134646962235</v>
      </c>
      <c r="G86" s="29">
        <f t="shared" si="27"/>
        <v>0.06453201970443352</v>
      </c>
      <c r="H86" s="29">
        <f t="shared" si="27"/>
        <v>0.0860426929392447</v>
      </c>
      <c r="I86" s="29">
        <f t="shared" si="27"/>
        <v>0.10755336617405586</v>
      </c>
      <c r="J86" s="29">
        <f t="shared" si="27"/>
        <v>0.12906403940886704</v>
      </c>
      <c r="K86" s="23">
        <f t="shared" si="27"/>
        <v>0.1505747126436782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0.5836363636363638</v>
      </c>
      <c r="F89" s="22">
        <f aca="true" t="shared" si="28" ref="F89:K89">($H$19/$D89-1)*F$25</f>
        <v>0.058363636363636374</v>
      </c>
      <c r="G89" s="29">
        <f t="shared" si="28"/>
        <v>0.08754545454545455</v>
      </c>
      <c r="H89" s="29">
        <f t="shared" si="28"/>
        <v>0.11672727272727275</v>
      </c>
      <c r="I89" s="29">
        <f t="shared" si="28"/>
        <v>0.14590909090909093</v>
      </c>
      <c r="J89" s="29">
        <f t="shared" si="28"/>
        <v>0.1750909090909091</v>
      </c>
      <c r="K89" s="23">
        <f t="shared" si="28"/>
        <v>0.2042727272727273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0.5174216027874565</v>
      </c>
      <c r="F92" s="22">
        <f aca="true" t="shared" si="29" ref="F92:K92">($H$19/$D92-1)*F$25</f>
        <v>0.051742160278745654</v>
      </c>
      <c r="G92" s="29">
        <f t="shared" si="29"/>
        <v>0.07761324041811847</v>
      </c>
      <c r="H92" s="29">
        <f t="shared" si="29"/>
        <v>0.10348432055749131</v>
      </c>
      <c r="I92" s="29">
        <f t="shared" si="29"/>
        <v>0.12935540069686413</v>
      </c>
      <c r="J92" s="29">
        <f t="shared" si="29"/>
        <v>0.15522648083623694</v>
      </c>
      <c r="K92" s="23">
        <f t="shared" si="29"/>
        <v>0.18109756097560978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0.6590476190476192</v>
      </c>
      <c r="F95" s="22">
        <f aca="true" t="shared" si="30" ref="F95:K95">($H$19/$D95-1)*F$25</f>
        <v>0.06590476190476191</v>
      </c>
      <c r="G95" s="29">
        <f t="shared" si="30"/>
        <v>0.09885714285714287</v>
      </c>
      <c r="H95" s="29">
        <f t="shared" si="30"/>
        <v>0.13180952380952382</v>
      </c>
      <c r="I95" s="29">
        <f t="shared" si="30"/>
        <v>0.16476190476190478</v>
      </c>
      <c r="J95" s="29">
        <f t="shared" si="30"/>
        <v>0.19771428571428573</v>
      </c>
      <c r="K95" s="23">
        <f t="shared" si="30"/>
        <v>0.23066666666666666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0.5750452079566004</v>
      </c>
      <c r="F98" s="22">
        <f aca="true" t="shared" si="31" ref="F98:K98">($H$19/$D98-1)*F$25</f>
        <v>0.05750452079566004</v>
      </c>
      <c r="G98" s="29">
        <f t="shared" si="31"/>
        <v>0.08625678119349006</v>
      </c>
      <c r="H98" s="29">
        <f t="shared" si="31"/>
        <v>0.11500904159132008</v>
      </c>
      <c r="I98" s="29">
        <f t="shared" si="31"/>
        <v>0.1437613019891501</v>
      </c>
      <c r="J98" s="29">
        <f t="shared" si="31"/>
        <v>0.17251356238698012</v>
      </c>
      <c r="K98" s="23">
        <f t="shared" si="31"/>
        <v>0.20126582278481014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1.280104712041885</v>
      </c>
      <c r="F101" s="22">
        <f aca="true" t="shared" si="32" ref="F101:K101">($H$19/$D101-1)*F$25</f>
        <v>0.12801047120418851</v>
      </c>
      <c r="G101" s="29">
        <f t="shared" si="32"/>
        <v>0.19201570680628277</v>
      </c>
      <c r="H101" s="29">
        <f t="shared" si="32"/>
        <v>0.25602094240837703</v>
      </c>
      <c r="I101" s="29">
        <f t="shared" si="32"/>
        <v>0.3200261780104713</v>
      </c>
      <c r="J101" s="29">
        <f t="shared" si="32"/>
        <v>0.38403141361256554</v>
      </c>
      <c r="K101" s="23">
        <f t="shared" si="32"/>
        <v>0.44803664921465974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18. marts 2021                  =</v>
      </c>
      <c r="I110" s="5"/>
      <c r="J110" s="109">
        <f>180.2/7.84*H19</f>
        <v>200.1966836734694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2021-03-17T14:53:27Z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